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3/Capitoli pronti/"/>
    </mc:Choice>
  </mc:AlternateContent>
  <xr:revisionPtr revIDLastSave="181" documentId="8_{C3171DC0-1908-4721-A4F0-3A77C0E432E4}" xr6:coauthVersionLast="47" xr6:coauthVersionMax="47" xr10:uidLastSave="{DD18B45E-4BAB-4624-9BE4-30239AF80FE4}"/>
  <bookViews>
    <workbookView xWindow="-110" yWindow="-110" windowWidth="19420" windowHeight="10560" tabRatio="893" xr2:uid="{00000000-000D-0000-FFFF-FFFF00000000}"/>
  </bookViews>
  <sheets>
    <sheet name="t1" sheetId="6" r:id="rId1"/>
    <sheet name="f1" sheetId="4" r:id="rId2"/>
    <sheet name="t2" sheetId="7" r:id="rId3"/>
    <sheet name="t3" sheetId="10" r:id="rId4"/>
    <sheet name="f2" sheetId="11" r:id="rId5"/>
    <sheet name="f3" sheetId="50" r:id="rId6"/>
    <sheet name="f4" sheetId="16" r:id="rId7"/>
    <sheet name="t4" sheetId="17" r:id="rId8"/>
    <sheet name="f5" sheetId="18" r:id="rId9"/>
    <sheet name="t5" sheetId="33" r:id="rId10"/>
    <sheet name="t6" sheetId="34" r:id="rId11"/>
    <sheet name="f6" sheetId="35" r:id="rId12"/>
    <sheet name="t7" sheetId="36" r:id="rId13"/>
    <sheet name="f7" sheetId="37" r:id="rId14"/>
    <sheet name="t8" sheetId="38" r:id="rId15"/>
    <sheet name="t9" sheetId="39" r:id="rId16"/>
    <sheet name="f8" sheetId="40" r:id="rId17"/>
    <sheet name="f9" sheetId="41" r:id="rId18"/>
    <sheet name="f10" sheetId="42" r:id="rId19"/>
    <sheet name="f11" sheetId="43" r:id="rId20"/>
    <sheet name="f12" sheetId="44" r:id="rId21"/>
    <sheet name="f13" sheetId="45" r:id="rId22"/>
    <sheet name="t10" sheetId="46" r:id="rId23"/>
    <sheet name="t11" sheetId="47" r:id="rId24"/>
    <sheet name="t12" sheetId="48" r:id="rId25"/>
    <sheet name="t13" sheetId="49" r:id="rId26"/>
  </sheets>
  <definedNames>
    <definedName name="_ftnref1" localSheetId="13">'f7'!$A$12</definedName>
    <definedName name="_Key1" localSheetId="1" hidden="1">#REF!</definedName>
    <definedName name="_Key1" localSheetId="0" hidden="1">#REF!</definedName>
    <definedName name="_Key1" localSheetId="2" hidden="1">#REF!</definedName>
    <definedName name="_Key1" hidden="1">#REF!</definedName>
    <definedName name="_Order1" hidden="1">255</definedName>
    <definedName name="_Regression_Int" hidden="1">1</definedName>
    <definedName name="_Sort" localSheetId="1" hidden="1">#REF!</definedName>
    <definedName name="_Sort" localSheetId="0" hidden="1">#REF!</definedName>
    <definedName name="_Sort" localSheetId="2" hidden="1">#REF!</definedName>
    <definedName name="_Sort" hidden="1">#REF!</definedName>
    <definedName name="a">#REF!</definedName>
    <definedName name="ALLEVABIO">#REF!</definedName>
    <definedName name="Anno" localSheetId="1">#REF!</definedName>
    <definedName name="Anno" localSheetId="0">#REF!</definedName>
    <definedName name="Anno" localSheetId="2">#REF!</definedName>
    <definedName name="Anno">#REF!</definedName>
    <definedName name="_xlnm.Print_Area" localSheetId="7">'t4'!$A$1:$F$26</definedName>
    <definedName name="Area_stampa_MI" localSheetId="1">#REF!</definedName>
    <definedName name="Area_stampa_MI" localSheetId="0">#REF!</definedName>
    <definedName name="Area_stampa_MI" localSheetId="2">#REF!</definedName>
    <definedName name="Area_stampa_MI">#REF!</definedName>
    <definedName name="ASSOLUTI">#REF!</definedName>
    <definedName name="autocons">#REF!</definedName>
    <definedName name="commerctot">#REF!</definedName>
    <definedName name="confr.azi.cens">#REF!</definedName>
    <definedName name="confr.ric.prev.94">#REF!</definedName>
    <definedName name="confr.sup.uba">#REF!</definedName>
    <definedName name="CRF_CountryName">#REF!</definedName>
    <definedName name="CRF_InventoryYear">#REF!</definedName>
    <definedName name="CRF_Submission">#REF!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#REF!</definedName>
    <definedName name="CRF_Table10s1_Dyn13">#REF!</definedName>
    <definedName name="CRF_Table10s1_Dyn14">#REF!</definedName>
    <definedName name="CRF_Table10s1_Dyn15">#REF!</definedName>
    <definedName name="CRF_Table10s1_Dyn16">#REF!</definedName>
    <definedName name="CRF_Table10s1_Dyn17">#REF!</definedName>
    <definedName name="CRF_Table10s1_Dyn18">#REF!</definedName>
    <definedName name="CRF_Table10s1_Dyn19">#REF!</definedName>
    <definedName name="CRF_Table10s1_Dyn20">#REF!</definedName>
    <definedName name="CRF_Table10s1_Dyn21">#REF!</definedName>
    <definedName name="CRF_Table10s1_Dyn22">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#REF!</definedName>
    <definedName name="DIFFERENZE">#REF!</definedName>
    <definedName name="dop">#REF!</definedName>
    <definedName name="f_abruzzo" localSheetId="1">#REF!</definedName>
    <definedName name="f_abruzzo" localSheetId="0">#REF!</definedName>
    <definedName name="f_abruzzo" localSheetId="2">#REF!</definedName>
    <definedName name="f_abruzzo">#REF!</definedName>
    <definedName name="f_basilicata" localSheetId="1">#REF!</definedName>
    <definedName name="f_basilicata" localSheetId="0">#REF!</definedName>
    <definedName name="f_basilicata" localSheetId="2">#REF!</definedName>
    <definedName name="f_basilicata">#REF!</definedName>
    <definedName name="f_bolzano" localSheetId="1">#REF!</definedName>
    <definedName name="f_bolzano" localSheetId="0">#REF!</definedName>
    <definedName name="f_bolzano" localSheetId="2">#REF!</definedName>
    <definedName name="f_bolzano">#REF!</definedName>
    <definedName name="f_calabria" localSheetId="1">#REF!</definedName>
    <definedName name="f_calabria" localSheetId="0">#REF!</definedName>
    <definedName name="f_calabria" localSheetId="2">#REF!</definedName>
    <definedName name="f_calabria">#REF!</definedName>
    <definedName name="f_campania" localSheetId="1">#REF!</definedName>
    <definedName name="f_campania" localSheetId="0">#REF!</definedName>
    <definedName name="f_campania" localSheetId="2">#REF!</definedName>
    <definedName name="f_campania">#REF!</definedName>
    <definedName name="f_centro" localSheetId="1">#REF!</definedName>
    <definedName name="f_centro" localSheetId="0">#REF!</definedName>
    <definedName name="f_centro" localSheetId="2">#REF!</definedName>
    <definedName name="f_centro">#REF!</definedName>
    <definedName name="f_emiliaromagna" localSheetId="1">#REF!</definedName>
    <definedName name="f_emiliaromagna" localSheetId="0">#REF!</definedName>
    <definedName name="f_emiliaromagna" localSheetId="2">#REF!</definedName>
    <definedName name="f_emiliaromagna">#REF!</definedName>
    <definedName name="f_friuli" localSheetId="1">#REF!</definedName>
    <definedName name="f_friuli" localSheetId="0">#REF!</definedName>
    <definedName name="f_friuli" localSheetId="2">#REF!</definedName>
    <definedName name="f_friuli">#REF!</definedName>
    <definedName name="f_italia" localSheetId="1">#REF!</definedName>
    <definedName name="f_italia" localSheetId="0">#REF!</definedName>
    <definedName name="f_italia" localSheetId="2">#REF!</definedName>
    <definedName name="f_italia">#REF!</definedName>
    <definedName name="f_lazio" localSheetId="1">#REF!</definedName>
    <definedName name="f_lazio" localSheetId="0">#REF!</definedName>
    <definedName name="f_lazio" localSheetId="2">#REF!</definedName>
    <definedName name="f_lazio">#REF!</definedName>
    <definedName name="f_liguria" localSheetId="1">#REF!</definedName>
    <definedName name="f_liguria" localSheetId="0">#REF!</definedName>
    <definedName name="f_liguria" localSheetId="2">#REF!</definedName>
    <definedName name="f_liguria">#REF!</definedName>
    <definedName name="f_lombardia" localSheetId="1">#REF!</definedName>
    <definedName name="f_lombardia" localSheetId="0">#REF!</definedName>
    <definedName name="f_lombardia" localSheetId="2">#REF!</definedName>
    <definedName name="f_lombardia">#REF!</definedName>
    <definedName name="f_marche" localSheetId="1">#REF!</definedName>
    <definedName name="f_marche" localSheetId="0">#REF!</definedName>
    <definedName name="f_marche" localSheetId="2">#REF!</definedName>
    <definedName name="f_marche">#REF!</definedName>
    <definedName name="f_mezzogiorno" localSheetId="1">#REF!</definedName>
    <definedName name="f_mezzogiorno" localSheetId="0">#REF!</definedName>
    <definedName name="f_mezzogiorno" localSheetId="2">#REF!</definedName>
    <definedName name="f_mezzogiorno">#REF!</definedName>
    <definedName name="f_molise" localSheetId="1">#REF!</definedName>
    <definedName name="f_molise" localSheetId="0">#REF!</definedName>
    <definedName name="f_molise" localSheetId="2">#REF!</definedName>
    <definedName name="f_molise">#REF!</definedName>
    <definedName name="f_nord" localSheetId="1">#REF!</definedName>
    <definedName name="f_nord" localSheetId="0">#REF!</definedName>
    <definedName name="f_nord" localSheetId="2">#REF!</definedName>
    <definedName name="f_nord">#REF!</definedName>
    <definedName name="f_nordest" localSheetId="1">#REF!</definedName>
    <definedName name="f_nordest" localSheetId="0">#REF!</definedName>
    <definedName name="f_nordest" localSheetId="2">#REF!</definedName>
    <definedName name="f_nordest">#REF!</definedName>
    <definedName name="f_nordovest" localSheetId="1">#REF!</definedName>
    <definedName name="f_nordovest" localSheetId="0">#REF!</definedName>
    <definedName name="f_nordovest" localSheetId="2">#REF!</definedName>
    <definedName name="f_nordovest">#REF!</definedName>
    <definedName name="f_piemonte" localSheetId="1">#REF!</definedName>
    <definedName name="f_piemonte" localSheetId="0">#REF!</definedName>
    <definedName name="f_piemonte" localSheetId="2">#REF!</definedName>
    <definedName name="f_piemonte">#REF!</definedName>
    <definedName name="f_puglia" localSheetId="1">#REF!</definedName>
    <definedName name="f_puglia" localSheetId="0">#REF!</definedName>
    <definedName name="f_puglia" localSheetId="2">#REF!</definedName>
    <definedName name="f_puglia">#REF!</definedName>
    <definedName name="f_sardegna" localSheetId="1">#REF!</definedName>
    <definedName name="f_sardegna" localSheetId="0">#REF!</definedName>
    <definedName name="f_sardegna" localSheetId="2">#REF!</definedName>
    <definedName name="f_sardegna">#REF!</definedName>
    <definedName name="f_sicilia" localSheetId="1">#REF!</definedName>
    <definedName name="f_sicilia" localSheetId="0">#REF!</definedName>
    <definedName name="f_sicilia" localSheetId="2">#REF!</definedName>
    <definedName name="f_sicilia">#REF!</definedName>
    <definedName name="f_toscana" localSheetId="1">#REF!</definedName>
    <definedName name="f_toscana" localSheetId="0">#REF!</definedName>
    <definedName name="f_toscana" localSheetId="2">#REF!</definedName>
    <definedName name="f_toscana">#REF!</definedName>
    <definedName name="f_trentino" localSheetId="1">#REF!</definedName>
    <definedName name="f_trentino" localSheetId="0">#REF!</definedName>
    <definedName name="f_trentino" localSheetId="2">#REF!</definedName>
    <definedName name="f_trentino">#REF!</definedName>
    <definedName name="f_trento" localSheetId="1">#REF!</definedName>
    <definedName name="f_trento" localSheetId="0">#REF!</definedName>
    <definedName name="f_trento" localSheetId="2">#REF!</definedName>
    <definedName name="f_trento">#REF!</definedName>
    <definedName name="f_umbria" localSheetId="1">#REF!</definedName>
    <definedName name="f_umbria" localSheetId="0">#REF!</definedName>
    <definedName name="f_umbria" localSheetId="2">#REF!</definedName>
    <definedName name="f_umbria">#REF!</definedName>
    <definedName name="f_valleaosta" localSheetId="1">#REF!</definedName>
    <definedName name="f_valleaosta" localSheetId="0">#REF!</definedName>
    <definedName name="f_valleaosta" localSheetId="2">#REF!</definedName>
    <definedName name="f_valleaosta">#REF!</definedName>
    <definedName name="f_veneto" localSheetId="1">#REF!</definedName>
    <definedName name="f_veneto" localSheetId="0">#REF!</definedName>
    <definedName name="f_veneto" localSheetId="2">#REF!</definedName>
    <definedName name="f_veneto">#REF!</definedName>
    <definedName name="Freq" localSheetId="0">#REF!</definedName>
    <definedName name="Freq">#REF!</definedName>
    <definedName name="GRAF" localSheetId="8">#REF!</definedName>
    <definedName name="GRAF" localSheetId="0">#REF!</definedName>
    <definedName name="GRAF" localSheetId="7">#REF!</definedName>
    <definedName name="GRAF">#REF!</definedName>
    <definedName name="igp">#REF!</definedName>
    <definedName name="lop">#REF!</definedName>
    <definedName name="LOP.XLS">#REF!</definedName>
    <definedName name="m_abruzzo" localSheetId="1">#REF!</definedName>
    <definedName name="m_abruzzo" localSheetId="0">#REF!</definedName>
    <definedName name="m_abruzzo" localSheetId="2">#REF!</definedName>
    <definedName name="m_abruzzo">#REF!</definedName>
    <definedName name="m_basilicata" localSheetId="1">#REF!</definedName>
    <definedName name="m_basilicata" localSheetId="0">#REF!</definedName>
    <definedName name="m_basilicata" localSheetId="2">#REF!</definedName>
    <definedName name="m_basilicata">#REF!</definedName>
    <definedName name="m_bolzano" localSheetId="1">#REF!</definedName>
    <definedName name="m_bolzano" localSheetId="0">#REF!</definedName>
    <definedName name="m_bolzano" localSheetId="2">#REF!</definedName>
    <definedName name="m_bolzano">#REF!</definedName>
    <definedName name="m_calabria" localSheetId="1">#REF!</definedName>
    <definedName name="m_calabria" localSheetId="0">#REF!</definedName>
    <definedName name="m_calabria" localSheetId="2">#REF!</definedName>
    <definedName name="m_calabria">#REF!</definedName>
    <definedName name="m_campania" localSheetId="1">#REF!</definedName>
    <definedName name="m_campania" localSheetId="0">#REF!</definedName>
    <definedName name="m_campania" localSheetId="2">#REF!</definedName>
    <definedName name="m_campania">#REF!</definedName>
    <definedName name="m_centro" localSheetId="1">#REF!</definedName>
    <definedName name="m_centro" localSheetId="0">#REF!</definedName>
    <definedName name="m_centro" localSheetId="2">#REF!</definedName>
    <definedName name="m_centro">#REF!</definedName>
    <definedName name="m_emiliaromagna" localSheetId="1">#REF!</definedName>
    <definedName name="m_emiliaromagna" localSheetId="0">#REF!</definedName>
    <definedName name="m_emiliaromagna" localSheetId="2">#REF!</definedName>
    <definedName name="m_emiliaromagna">#REF!</definedName>
    <definedName name="m_friuli" localSheetId="1">#REF!</definedName>
    <definedName name="m_friuli" localSheetId="0">#REF!</definedName>
    <definedName name="m_friuli" localSheetId="2">#REF!</definedName>
    <definedName name="m_friuli">#REF!</definedName>
    <definedName name="m_italia" localSheetId="1">#REF!</definedName>
    <definedName name="m_italia" localSheetId="0">#REF!</definedName>
    <definedName name="m_italia" localSheetId="2">#REF!</definedName>
    <definedName name="m_italia">#REF!</definedName>
    <definedName name="m_lazio" localSheetId="1">#REF!</definedName>
    <definedName name="m_lazio" localSheetId="0">#REF!</definedName>
    <definedName name="m_lazio" localSheetId="2">#REF!</definedName>
    <definedName name="m_lazio">#REF!</definedName>
    <definedName name="m_liguria" localSheetId="1">#REF!</definedName>
    <definedName name="m_liguria" localSheetId="0">#REF!</definedName>
    <definedName name="m_liguria" localSheetId="2">#REF!</definedName>
    <definedName name="m_liguria">#REF!</definedName>
    <definedName name="m_lombardia" localSheetId="1">#REF!</definedName>
    <definedName name="m_lombardia" localSheetId="0">#REF!</definedName>
    <definedName name="m_lombardia" localSheetId="2">#REF!</definedName>
    <definedName name="m_lombardia">#REF!</definedName>
    <definedName name="m_marche" localSheetId="1">#REF!</definedName>
    <definedName name="m_marche" localSheetId="0">#REF!</definedName>
    <definedName name="m_marche" localSheetId="2">#REF!</definedName>
    <definedName name="m_marche">#REF!</definedName>
    <definedName name="m_mezzogiorno" localSheetId="1">#REF!</definedName>
    <definedName name="m_mezzogiorno" localSheetId="0">#REF!</definedName>
    <definedName name="m_mezzogiorno" localSheetId="2">#REF!</definedName>
    <definedName name="m_mezzogiorno">#REF!</definedName>
    <definedName name="m_molise" localSheetId="1">#REF!</definedName>
    <definedName name="m_molise" localSheetId="0">#REF!</definedName>
    <definedName name="m_molise" localSheetId="2">#REF!</definedName>
    <definedName name="m_molise">#REF!</definedName>
    <definedName name="m_nord" localSheetId="1">#REF!</definedName>
    <definedName name="m_nord" localSheetId="0">#REF!</definedName>
    <definedName name="m_nord" localSheetId="2">#REF!</definedName>
    <definedName name="m_nord">#REF!</definedName>
    <definedName name="m_nordest" localSheetId="1">#REF!</definedName>
    <definedName name="m_nordest" localSheetId="0">#REF!</definedName>
    <definedName name="m_nordest" localSheetId="2">#REF!</definedName>
    <definedName name="m_nordest">#REF!</definedName>
    <definedName name="m_nordovest" localSheetId="1">#REF!</definedName>
    <definedName name="m_nordovest" localSheetId="0">#REF!</definedName>
    <definedName name="m_nordovest" localSheetId="2">#REF!</definedName>
    <definedName name="m_nordovest">#REF!</definedName>
    <definedName name="m_piemonte" localSheetId="1">#REF!</definedName>
    <definedName name="m_piemonte" localSheetId="0">#REF!</definedName>
    <definedName name="m_piemonte" localSheetId="2">#REF!</definedName>
    <definedName name="m_piemonte">#REF!</definedName>
    <definedName name="m_puglia" localSheetId="1">#REF!</definedName>
    <definedName name="m_puglia" localSheetId="0">#REF!</definedName>
    <definedName name="m_puglia" localSheetId="2">#REF!</definedName>
    <definedName name="m_puglia">#REF!</definedName>
    <definedName name="m_sardegna" localSheetId="1">#REF!</definedName>
    <definedName name="m_sardegna" localSheetId="0">#REF!</definedName>
    <definedName name="m_sardegna" localSheetId="2">#REF!</definedName>
    <definedName name="m_sardegna">#REF!</definedName>
    <definedName name="m_sicilia" localSheetId="1">#REF!</definedName>
    <definedName name="m_sicilia" localSheetId="0">#REF!</definedName>
    <definedName name="m_sicilia" localSheetId="2">#REF!</definedName>
    <definedName name="m_sicilia">#REF!</definedName>
    <definedName name="m_toscana" localSheetId="1">#REF!</definedName>
    <definedName name="m_toscana" localSheetId="0">#REF!</definedName>
    <definedName name="m_toscana" localSheetId="2">#REF!</definedName>
    <definedName name="m_toscana">#REF!</definedName>
    <definedName name="m_trentino" localSheetId="1">#REF!</definedName>
    <definedName name="m_trentino" localSheetId="0">#REF!</definedName>
    <definedName name="m_trentino" localSheetId="2">#REF!</definedName>
    <definedName name="m_trentino">#REF!</definedName>
    <definedName name="m_trento" localSheetId="1">#REF!</definedName>
    <definedName name="m_trento" localSheetId="0">#REF!</definedName>
    <definedName name="m_trento" localSheetId="2">#REF!</definedName>
    <definedName name="m_trento">#REF!</definedName>
    <definedName name="m_umbria" localSheetId="1">#REF!</definedName>
    <definedName name="m_umbria" localSheetId="0">#REF!</definedName>
    <definedName name="m_umbria" localSheetId="2">#REF!</definedName>
    <definedName name="m_umbria">#REF!</definedName>
    <definedName name="m_valleaosta" localSheetId="1">#REF!</definedName>
    <definedName name="m_valleaosta" localSheetId="0">#REF!</definedName>
    <definedName name="m_valleaosta" localSheetId="2">#REF!</definedName>
    <definedName name="m_valleaosta">#REF!</definedName>
    <definedName name="m_veneto" localSheetId="1">#REF!</definedName>
    <definedName name="m_veneto" localSheetId="0">#REF!</definedName>
    <definedName name="m_veneto" localSheetId="2">#REF!</definedName>
    <definedName name="m_veneto">#REF!</definedName>
    <definedName name="PERCENTUALI">#REF!</definedName>
    <definedName name="print" localSheetId="1">#REF!</definedName>
    <definedName name="print" localSheetId="0">#REF!</definedName>
    <definedName name="print" localSheetId="2">#REF!</definedName>
    <definedName name="print">#REF!</definedName>
    <definedName name="Print_Area_MI" localSheetId="1">#REF!</definedName>
    <definedName name="Print_Area_MI" localSheetId="2">#REF!</definedName>
    <definedName name="Print_Area_MI">#REF!</definedName>
    <definedName name="PRODOTTI" localSheetId="1">#REF!</definedName>
    <definedName name="PRODOTTI" localSheetId="2">#REF!</definedName>
    <definedName name="PRODOTTI">#REF!</definedName>
    <definedName name="PROVA_12_97">#REF!</definedName>
    <definedName name="qry_1990">#REF!</definedName>
    <definedName name="qry_1991">#REF!</definedName>
    <definedName name="qry_1992">#REF!</definedName>
    <definedName name="qry_1993">#REF!</definedName>
    <definedName name="qry_1994">#REF!</definedName>
    <definedName name="qry_1995">#REF!</definedName>
    <definedName name="qry_1996">#REF!</definedName>
    <definedName name="qry_1997">#REF!</definedName>
    <definedName name="qry_1998">#REF!</definedName>
    <definedName name="qry_1999">#REF!</definedName>
    <definedName name="qry_2000">#REF!</definedName>
    <definedName name="qry_2001">#REF!</definedName>
    <definedName name="qry_2002">#REF!</definedName>
    <definedName name="qry_2003">#REF!</definedName>
    <definedName name="qry_2004">#REF!</definedName>
    <definedName name="qry_2005">#REF!</definedName>
    <definedName name="qry_2006">#REF!</definedName>
    <definedName name="qry_2007">#REF!</definedName>
    <definedName name="qry_2008">#REF!</definedName>
    <definedName name="qry_2009">#REF!</definedName>
    <definedName name="Query2" localSheetId="1">#REF!</definedName>
    <definedName name="Query2" localSheetId="2">#REF!</definedName>
    <definedName name="Query2">#REF!</definedName>
    <definedName name="re">#REF!</definedName>
    <definedName name="REGIONI" localSheetId="1">#REF!</definedName>
    <definedName name="REGIONI" localSheetId="0">#REF!</definedName>
    <definedName name="REGIONI" localSheetId="2">#REF!</definedName>
    <definedName name="REGIONI">#REF!</definedName>
    <definedName name="s">#REF!</definedName>
    <definedName name="TASSIANNUI">#REF!</definedName>
    <definedName name="TASSITOTALI">#REF!</definedName>
    <definedName name="Tav_1_1_CENTRO" localSheetId="1">#REF!</definedName>
    <definedName name="Tav_1_1_CENTRO" localSheetId="2">#REF!</definedName>
    <definedName name="Tav_1_1_CENTRO">#REF!</definedName>
    <definedName name="Tav_1_1_ITALIA" localSheetId="1">#REF!</definedName>
    <definedName name="Tav_1_1_ITALIA" localSheetId="2">#REF!</definedName>
    <definedName name="Tav_1_1_ITALIA">#REF!</definedName>
    <definedName name="Tav_1_1_MEZZOGIORNO" localSheetId="1">#REF!</definedName>
    <definedName name="Tav_1_1_MEZZOGIORNO" localSheetId="2">#REF!</definedName>
    <definedName name="Tav_1_1_MEZZOGIORNO">#REF!</definedName>
    <definedName name="Tav_1_1_NE" localSheetId="1">#REF!</definedName>
    <definedName name="Tav_1_1_NE" localSheetId="2">#REF!</definedName>
    <definedName name="Tav_1_1_NE">#REF!</definedName>
    <definedName name="Tav_1_1_NO" localSheetId="1">#REF!</definedName>
    <definedName name="Tav_1_1_NO" localSheetId="2">#REF!</definedName>
    <definedName name="Tav_1_1_NO">#REF!</definedName>
    <definedName name="Tav_1_1_NORD" localSheetId="1">#REF!</definedName>
    <definedName name="Tav_1_1_NORD" localSheetId="2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 localSheetId="1">#REF!</definedName>
    <definedName name="Tav_2_1_CENTRO" localSheetId="2">#REF!</definedName>
    <definedName name="Tav_2_1_CENTRO">#REF!</definedName>
    <definedName name="Tav_2_1_ITALIA" localSheetId="1">#REF!</definedName>
    <definedName name="Tav_2_1_ITALIA" localSheetId="2">#REF!</definedName>
    <definedName name="Tav_2_1_ITALIA">#REF!</definedName>
    <definedName name="Tav_2_1_MEZZOGIORNO" localSheetId="1">#REF!</definedName>
    <definedName name="Tav_2_1_MEZZOGIORNO" localSheetId="2">#REF!</definedName>
    <definedName name="Tav_2_1_MEZZOGIORNO">#REF!</definedName>
    <definedName name="Tav_2_1_NE" localSheetId="1">#REF!</definedName>
    <definedName name="Tav_2_1_NE" localSheetId="2">#REF!</definedName>
    <definedName name="Tav_2_1_NE">#REF!</definedName>
    <definedName name="Tav_2_1_NO" localSheetId="1">#REF!</definedName>
    <definedName name="Tav_2_1_NO" localSheetId="2">#REF!</definedName>
    <definedName name="Tav_2_1_NO">#REF!</definedName>
    <definedName name="Tav_2_1_NORD" localSheetId="1">#REF!</definedName>
    <definedName name="Tav_2_1_NORD" localSheetId="2">#REF!</definedName>
    <definedName name="Tav_2_1_NORD">#REF!</definedName>
    <definedName name="Tav_3_2_CENTRO" localSheetId="1">#REF!</definedName>
    <definedName name="Tav_3_2_CENTRO" localSheetId="2">#REF!</definedName>
    <definedName name="Tav_3_2_CENTRO">#REF!</definedName>
    <definedName name="Tav_3_2_ITALIA" localSheetId="1">#REF!</definedName>
    <definedName name="Tav_3_2_ITALIA" localSheetId="2">#REF!</definedName>
    <definedName name="Tav_3_2_ITALIA">#REF!</definedName>
    <definedName name="Tav_3_2_MEZZOGIORNO" localSheetId="1">#REF!</definedName>
    <definedName name="Tav_3_2_MEZZOGIORNO" localSheetId="2">#REF!</definedName>
    <definedName name="Tav_3_2_MEZZOGIORNO">#REF!</definedName>
    <definedName name="Tav_3_2_NE" localSheetId="1">#REF!</definedName>
    <definedName name="Tav_3_2_NE" localSheetId="2">#REF!</definedName>
    <definedName name="Tav_3_2_NE">#REF!</definedName>
    <definedName name="Tav_3_2_NO" localSheetId="1">#REF!</definedName>
    <definedName name="Tav_3_2_NO" localSheetId="2">#REF!</definedName>
    <definedName name="Tav_3_2_NO">#REF!</definedName>
    <definedName name="Tav_3_2_NORD" localSheetId="1">#REF!</definedName>
    <definedName name="Tav_3_2_NORD" localSheetId="2">#REF!</definedName>
    <definedName name="Tav_3_2_NORD">#REF!</definedName>
    <definedName name="Tav_3_24_CENTRO" localSheetId="1">#REF!</definedName>
    <definedName name="Tav_3_24_CENTRO" localSheetId="2">#REF!</definedName>
    <definedName name="Tav_3_24_CENTRO">#REF!</definedName>
    <definedName name="Tav_3_24_ITALIA" localSheetId="1">#REF!</definedName>
    <definedName name="Tav_3_24_ITALIA" localSheetId="2">#REF!</definedName>
    <definedName name="Tav_3_24_ITALIA">#REF!</definedName>
    <definedName name="Tav_3_24_MEZZOGIORNO" localSheetId="1">#REF!</definedName>
    <definedName name="Tav_3_24_MEZZOGIORNO" localSheetId="2">#REF!</definedName>
    <definedName name="Tav_3_24_MEZZOGIORNO">#REF!</definedName>
    <definedName name="Tav_3_24_NE" localSheetId="1">#REF!</definedName>
    <definedName name="Tav_3_24_NE" localSheetId="2">#REF!</definedName>
    <definedName name="Tav_3_24_NE">#REF!</definedName>
    <definedName name="Tav_3_24_NO" localSheetId="1">#REF!</definedName>
    <definedName name="Tav_3_24_NO" localSheetId="2">#REF!</definedName>
    <definedName name="Tav_3_24_NO">#REF!</definedName>
    <definedName name="Tav_3_24_NORD" localSheetId="1">#REF!</definedName>
    <definedName name="Tav_3_24_NORD" localSheetId="2">#REF!</definedName>
    <definedName name="Tav_3_24_NORD">#REF!</definedName>
    <definedName name="Tav_3_25_CENTRO" localSheetId="1">#REF!</definedName>
    <definedName name="Tav_3_25_CENTRO" localSheetId="2">#REF!</definedName>
    <definedName name="Tav_3_25_CENTRO">#REF!</definedName>
    <definedName name="Tav_3_25_ITALIA" localSheetId="1">#REF!</definedName>
    <definedName name="Tav_3_25_ITALIA" localSheetId="2">#REF!</definedName>
    <definedName name="Tav_3_25_ITALIA">#REF!</definedName>
    <definedName name="Tav_3_25_MEZZOGIORNO" localSheetId="1">#REF!</definedName>
    <definedName name="Tav_3_25_MEZZOGIORNO" localSheetId="2">#REF!</definedName>
    <definedName name="Tav_3_25_MEZZOGIORNO">#REF!</definedName>
    <definedName name="Tav_3_25_NE" localSheetId="1">#REF!</definedName>
    <definedName name="Tav_3_25_NE" localSheetId="2">#REF!</definedName>
    <definedName name="Tav_3_25_NE">#REF!</definedName>
    <definedName name="Tav_3_25_NO" localSheetId="1">#REF!</definedName>
    <definedName name="Tav_3_25_NO" localSheetId="2">#REF!</definedName>
    <definedName name="Tav_3_25_NO">#REF!</definedName>
    <definedName name="Tav_3_25_NORD" localSheetId="1">#REF!</definedName>
    <definedName name="Tav_3_25_NORD" localSheetId="2">#REF!</definedName>
    <definedName name="Tav_3_25_NORD">#REF!</definedName>
    <definedName name="Tav_3_3_CENTRO" localSheetId="1">#REF!</definedName>
    <definedName name="Tav_3_3_CENTRO" localSheetId="2">#REF!</definedName>
    <definedName name="Tav_3_3_CENTRO">#REF!</definedName>
    <definedName name="Tav_3_3_ITALIA" localSheetId="1">#REF!</definedName>
    <definedName name="Tav_3_3_ITALIA" localSheetId="2">#REF!</definedName>
    <definedName name="Tav_3_3_ITALIA">#REF!</definedName>
    <definedName name="Tav_3_3_MEZZOGIORNO" localSheetId="1">#REF!</definedName>
    <definedName name="Tav_3_3_MEZZOGIORNO" localSheetId="2">#REF!</definedName>
    <definedName name="Tav_3_3_MEZZOGIORNO">#REF!</definedName>
    <definedName name="Tav_3_3_NE" localSheetId="1">#REF!</definedName>
    <definedName name="Tav_3_3_NE" localSheetId="2">#REF!</definedName>
    <definedName name="Tav_3_3_NE">#REF!</definedName>
    <definedName name="Tav_3_3_NO" localSheetId="1">#REF!</definedName>
    <definedName name="Tav_3_3_NO" localSheetId="2">#REF!</definedName>
    <definedName name="Tav_3_3_NO">#REF!</definedName>
    <definedName name="Tav_3_3_NORD" localSheetId="1">#REF!</definedName>
    <definedName name="Tav_3_3_NORD" localSheetId="2">#REF!</definedName>
    <definedName name="Tav_3_3_NORD">#REF!</definedName>
    <definedName name="Tav_3_8_CENTRO" localSheetId="1">#REF!</definedName>
    <definedName name="Tav_3_8_CENTRO" localSheetId="2">#REF!</definedName>
    <definedName name="Tav_3_8_CENTRO">#REF!</definedName>
    <definedName name="Tav_3_8_ITALIA" localSheetId="1">#REF!</definedName>
    <definedName name="Tav_3_8_ITALIA" localSheetId="2">#REF!</definedName>
    <definedName name="Tav_3_8_ITALIA">#REF!</definedName>
    <definedName name="Tav_3_8_MEZZOGIORNO" localSheetId="1">#REF!</definedName>
    <definedName name="Tav_3_8_MEZZOGIORNO" localSheetId="2">#REF!</definedName>
    <definedName name="Tav_3_8_MEZZOGIORNO">#REF!</definedName>
    <definedName name="Tav_3_8_NE" localSheetId="1">#REF!</definedName>
    <definedName name="Tav_3_8_NE" localSheetId="2">#REF!</definedName>
    <definedName name="Tav_3_8_NE">#REF!</definedName>
    <definedName name="Tav_3_8_NO" localSheetId="1">#REF!</definedName>
    <definedName name="Tav_3_8_NO" localSheetId="2">#REF!</definedName>
    <definedName name="Tav_3_8_NO">#REF!</definedName>
    <definedName name="Tav_3_8_NORD" localSheetId="1">#REF!</definedName>
    <definedName name="Tav_3_8_NORD" localSheetId="2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 localSheetId="1">#REF!</definedName>
    <definedName name="Tav_4_4_CENTRO" localSheetId="2">#REF!</definedName>
    <definedName name="Tav_4_4_CENTRO">#REF!</definedName>
    <definedName name="Tav_4_4_ITALIA" localSheetId="1">#REF!</definedName>
    <definedName name="Tav_4_4_ITALIA" localSheetId="2">#REF!</definedName>
    <definedName name="Tav_4_4_ITALIA">#REF!</definedName>
    <definedName name="Tav_4_4_MEZZOGIORNO" localSheetId="1">#REF!</definedName>
    <definedName name="Tav_4_4_MEZZOGIORNO" localSheetId="2">#REF!</definedName>
    <definedName name="Tav_4_4_MEZZOGIORNO">#REF!</definedName>
    <definedName name="Tav_4_4_NE" localSheetId="1">#REF!</definedName>
    <definedName name="Tav_4_4_NE" localSheetId="2">#REF!</definedName>
    <definedName name="Tav_4_4_NE">#REF!</definedName>
    <definedName name="Tav_4_4_NO" localSheetId="1">#REF!</definedName>
    <definedName name="Tav_4_4_NO" localSheetId="2">#REF!</definedName>
    <definedName name="Tav_4_4_NO">#REF!</definedName>
    <definedName name="Tav_4_4_NORD" localSheetId="1">#REF!</definedName>
    <definedName name="Tav_4_4_NORD" localSheetId="2">#REF!</definedName>
    <definedName name="Tav_4_4_NORD">#REF!</definedName>
    <definedName name="Tav_4_5_CENTRO" localSheetId="1">#REF!</definedName>
    <definedName name="Tav_4_5_CENTRO" localSheetId="2">#REF!</definedName>
    <definedName name="Tav_4_5_CENTRO">#REF!</definedName>
    <definedName name="Tav_4_5_ITALIA" localSheetId="1">#REF!</definedName>
    <definedName name="Tav_4_5_ITALIA" localSheetId="2">#REF!</definedName>
    <definedName name="Tav_4_5_ITALIA">#REF!</definedName>
    <definedName name="Tav_4_5_MEZZOGIORNO" localSheetId="1">#REF!</definedName>
    <definedName name="Tav_4_5_MEZZOGIORNO" localSheetId="2">#REF!</definedName>
    <definedName name="Tav_4_5_MEZZOGIORNO">#REF!</definedName>
    <definedName name="Tav_4_5_NE" localSheetId="1">#REF!</definedName>
    <definedName name="Tav_4_5_NE" localSheetId="2">#REF!</definedName>
    <definedName name="Tav_4_5_NE">#REF!</definedName>
    <definedName name="Tav_4_5_NO" localSheetId="1">#REF!</definedName>
    <definedName name="Tav_4_5_NO" localSheetId="2">#REF!</definedName>
    <definedName name="Tav_4_5_NO">#REF!</definedName>
    <definedName name="Tav_4_5_NORD" localSheetId="1">#REF!</definedName>
    <definedName name="Tav_4_5_NORD" localSheetId="2">#REF!</definedName>
    <definedName name="Tav_4_5_NORD">#REF!</definedName>
    <definedName name="Tav_4_6_CENTRO" localSheetId="1">#REF!</definedName>
    <definedName name="Tav_4_6_CENTRO" localSheetId="2">#REF!</definedName>
    <definedName name="Tav_4_6_CENTRO">#REF!</definedName>
    <definedName name="Tav_4_6_ITALIA" localSheetId="1">#REF!</definedName>
    <definedName name="Tav_4_6_ITALIA" localSheetId="2">#REF!</definedName>
    <definedName name="Tav_4_6_ITALIA">#REF!</definedName>
    <definedName name="Tav_4_6_MEZZOGIORNO" localSheetId="1">#REF!</definedName>
    <definedName name="Tav_4_6_MEZZOGIORNO" localSheetId="2">#REF!</definedName>
    <definedName name="Tav_4_6_MEZZOGIORNO">#REF!</definedName>
    <definedName name="Tav_4_6_NE" localSheetId="1">#REF!</definedName>
    <definedName name="Tav_4_6_NE" localSheetId="2">#REF!</definedName>
    <definedName name="Tav_4_6_NE">#REF!</definedName>
    <definedName name="Tav_4_6_NO" localSheetId="1">#REF!</definedName>
    <definedName name="Tav_4_6_NO" localSheetId="2">#REF!</definedName>
    <definedName name="Tav_4_6_NO">#REF!</definedName>
    <definedName name="Tav_4_6_NORD" localSheetId="1">#REF!</definedName>
    <definedName name="Tav_4_6_NORD" localSheetId="2">#REF!</definedName>
    <definedName name="Tav_4_6_NORD">#REF!</definedName>
    <definedName name="Tavola_1.1">#REF!</definedName>
    <definedName name="Tavola_1.2">#REF!</definedName>
    <definedName name="Totale_Generale" localSheetId="1">#REF!</definedName>
    <definedName name="Totale_Generale" localSheetId="2">#REF!</definedName>
    <definedName name="Totale_Generale">#REF!</definedName>
    <definedName name="VALORI" localSheetId="1">#REF!</definedName>
    <definedName name="VALORI" localSheetId="2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49" l="1"/>
  <c r="B24" i="49"/>
  <c r="F25" i="46"/>
  <c r="E25" i="46"/>
  <c r="D25" i="46"/>
  <c r="C25" i="46"/>
  <c r="B25" i="46"/>
  <c r="I9" i="38"/>
  <c r="I8" i="38"/>
  <c r="I7" i="38"/>
  <c r="I5" i="38"/>
  <c r="C10" i="37"/>
  <c r="C22" i="37" s="1"/>
  <c r="B10" i="37"/>
  <c r="B22" i="37" s="1"/>
  <c r="D9" i="37"/>
  <c r="D8" i="37"/>
  <c r="D7" i="37"/>
  <c r="D6" i="37"/>
  <c r="D5" i="37"/>
  <c r="N17" i="35"/>
  <c r="M17" i="35"/>
  <c r="L17" i="35"/>
  <c r="K17" i="35"/>
  <c r="G17" i="35"/>
  <c r="D17" i="35"/>
  <c r="N16" i="35"/>
  <c r="M16" i="35"/>
  <c r="L16" i="35"/>
  <c r="K16" i="35"/>
  <c r="G16" i="35"/>
  <c r="D16" i="35"/>
  <c r="N15" i="35"/>
  <c r="M15" i="35"/>
  <c r="L15" i="35"/>
  <c r="K15" i="35"/>
  <c r="G15" i="35"/>
  <c r="D15" i="35"/>
  <c r="N14" i="35"/>
  <c r="M14" i="35"/>
  <c r="L14" i="35"/>
  <c r="K14" i="35"/>
  <c r="G14" i="35"/>
  <c r="D14" i="35"/>
  <c r="N13" i="35"/>
  <c r="M13" i="35"/>
  <c r="L13" i="35"/>
  <c r="K13" i="35"/>
  <c r="G13" i="35"/>
  <c r="D13" i="35"/>
  <c r="N12" i="35"/>
  <c r="M12" i="35"/>
  <c r="L12" i="35"/>
  <c r="K12" i="35"/>
  <c r="G12" i="35"/>
  <c r="D12" i="35"/>
  <c r="N11" i="35"/>
  <c r="M11" i="35"/>
  <c r="L11" i="35"/>
  <c r="K11" i="35"/>
  <c r="G11" i="35"/>
  <c r="D11" i="35"/>
  <c r="N10" i="35"/>
  <c r="M10" i="35"/>
  <c r="L10" i="35"/>
  <c r="G10" i="35"/>
  <c r="D10" i="35"/>
  <c r="N9" i="35"/>
  <c r="M9" i="35"/>
  <c r="L9" i="35"/>
  <c r="G9" i="35"/>
  <c r="D9" i="35"/>
  <c r="K10" i="35"/>
  <c r="N8" i="35"/>
  <c r="M8" i="35"/>
  <c r="L8" i="35"/>
  <c r="G8" i="35"/>
  <c r="D8" i="35"/>
  <c r="N7" i="35"/>
  <c r="M7" i="35"/>
  <c r="L7" i="35"/>
  <c r="G7" i="35"/>
  <c r="D7" i="35"/>
  <c r="K7" i="35"/>
  <c r="N6" i="35"/>
  <c r="M6" i="35"/>
  <c r="L6" i="35"/>
  <c r="K6" i="35"/>
  <c r="G6" i="35"/>
  <c r="D6" i="35"/>
  <c r="N5" i="35"/>
  <c r="M5" i="35"/>
  <c r="L5" i="35"/>
  <c r="K5" i="35"/>
  <c r="G5" i="35"/>
  <c r="D5" i="35"/>
  <c r="N4" i="35"/>
  <c r="M4" i="35"/>
  <c r="L4" i="35"/>
  <c r="K4" i="35"/>
  <c r="G4" i="35"/>
  <c r="D4" i="35"/>
  <c r="C12" i="33"/>
  <c r="B9" i="33"/>
  <c r="C14" i="33" s="1"/>
  <c r="C7" i="33"/>
  <c r="C5" i="33"/>
  <c r="C11" i="33" l="1"/>
  <c r="D10" i="37"/>
  <c r="C13" i="33"/>
  <c r="K8" i="35"/>
  <c r="K9" i="35"/>
  <c r="B19" i="37"/>
  <c r="C19" i="37"/>
  <c r="C9" i="33"/>
  <c r="C6" i="33"/>
  <c r="B20" i="37"/>
  <c r="C20" i="37"/>
  <c r="B17" i="37"/>
  <c r="B21" i="37"/>
  <c r="C17" i="37"/>
  <c r="C21" i="37"/>
  <c r="B18" i="37"/>
  <c r="C18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Viv</author>
  </authors>
  <commentList>
    <comment ref="E3" authorId="0" shapeId="0" xr:uid="{00000000-0006-0000-0D00-000001000000}">
      <text>
        <r>
          <rPr>
            <b/>
            <sz val="8"/>
            <color indexed="81"/>
            <rFont val="Tahoma"/>
            <family val="2"/>
          </rPr>
          <t>Viv:</t>
        </r>
        <r>
          <rPr>
            <sz val="8"/>
            <color indexed="81"/>
            <rFont val="Tahoma"/>
            <family val="2"/>
          </rPr>
          <t xml:space="preserve">
Istat turismo Tt06</t>
        </r>
      </text>
    </comment>
  </commentList>
</comments>
</file>

<file path=xl/sharedStrings.xml><?xml version="1.0" encoding="utf-8"?>
<sst xmlns="http://schemas.openxmlformats.org/spreadsheetml/2006/main" count="651" uniqueCount="351">
  <si>
    <t>Distr. %</t>
  </si>
  <si>
    <t>Var. % (su valori correnti)</t>
  </si>
  <si>
    <t>Var. % di volume</t>
  </si>
  <si>
    <t>2023/22</t>
  </si>
  <si>
    <t>ATTIVITA' DI SUPPORTO</t>
  </si>
  <si>
    <t>Lavorazioni sementi per la semina</t>
  </si>
  <si>
    <t>Nuove coltivazioni e piantagioni</t>
  </si>
  <si>
    <r>
      <t xml:space="preserve">Attività agricole per conto terzi </t>
    </r>
    <r>
      <rPr>
        <i/>
        <sz val="10"/>
        <rFont val="Calibri"/>
        <family val="2"/>
        <scheme val="minor"/>
      </rPr>
      <t>(contoterzismo)</t>
    </r>
  </si>
  <si>
    <r>
      <t xml:space="preserve">Prima lavorazione dei prodotti agricoli </t>
    </r>
    <r>
      <rPr>
        <vertAlign val="superscript"/>
        <sz val="10"/>
        <rFont val="Calibri"/>
        <family val="2"/>
        <scheme val="minor"/>
      </rPr>
      <t>1</t>
    </r>
  </si>
  <si>
    <t>Manutenzione del terreno al fine di mantenerlo in buone condizioni agricole ed ecologiche</t>
  </si>
  <si>
    <r>
      <t xml:space="preserve">Attività di supporto all'allevamento del bestiame </t>
    </r>
    <r>
      <rPr>
        <vertAlign val="superscript"/>
        <sz val="10"/>
        <rFont val="Calibri"/>
        <family val="2"/>
        <scheme val="minor"/>
      </rPr>
      <t>2</t>
    </r>
  </si>
  <si>
    <t>Altre attività di supporto</t>
  </si>
  <si>
    <t>Totale</t>
  </si>
  <si>
    <t>Peso % sul valore della produzione agricola</t>
  </si>
  <si>
    <t>-</t>
  </si>
  <si>
    <t>ATTIVITA' SECONDARIE</t>
  </si>
  <si>
    <t>Acquacoltura</t>
  </si>
  <si>
    <r>
      <t xml:space="preserve">Trasformazione dei prodotti vegetali </t>
    </r>
    <r>
      <rPr>
        <i/>
        <sz val="10"/>
        <rFont val="Calibri"/>
        <family val="2"/>
        <scheme val="minor"/>
      </rPr>
      <t>(frutta)</t>
    </r>
  </si>
  <si>
    <t>Trasformazione del latte</t>
  </si>
  <si>
    <t>Agriturismo compreso le attività ricreative e sociali, fattorie didattiche e altre attività minori</t>
  </si>
  <si>
    <r>
      <t>Trasformazione dei prodotti animali (</t>
    </r>
    <r>
      <rPr>
        <i/>
        <sz val="10"/>
        <rFont val="Calibri"/>
        <family val="2"/>
        <scheme val="minor"/>
      </rPr>
      <t>carni</t>
    </r>
    <r>
      <rPr>
        <sz val="10"/>
        <rFont val="Calibri"/>
        <family val="2"/>
        <scheme val="minor"/>
      </rPr>
      <t>)</t>
    </r>
  </si>
  <si>
    <r>
      <t xml:space="preserve">Energia rinnovabile </t>
    </r>
    <r>
      <rPr>
        <i/>
        <sz val="10"/>
        <rFont val="Calibri"/>
        <family val="2"/>
        <scheme val="minor"/>
      </rPr>
      <t>(fotovoltaico, biogas, biomasse)</t>
    </r>
  </si>
  <si>
    <r>
      <t xml:space="preserve">Artigianato </t>
    </r>
    <r>
      <rPr>
        <i/>
        <sz val="10"/>
        <rFont val="Calibri"/>
        <family val="2"/>
        <scheme val="minor"/>
      </rPr>
      <t>(lavorazione del legno)</t>
    </r>
  </si>
  <si>
    <t>Produzione di mangimi</t>
  </si>
  <si>
    <t>Sistemazione di parchi e giardini</t>
  </si>
  <si>
    <t>Vendite dirette/commercializzazione</t>
  </si>
  <si>
    <r>
      <t xml:space="preserve">TOTALE SUPPORTO E SECONDARIE </t>
    </r>
    <r>
      <rPr>
        <b/>
        <vertAlign val="superscript"/>
        <sz val="10"/>
        <rFont val="Calibri"/>
        <family val="2"/>
        <scheme val="minor"/>
      </rPr>
      <t>3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</si>
  <si>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E' esclusa la trasformazione di prodotti agricoli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</si>
  <si>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Sono esclusi i servizi veterinari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</si>
  <si>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Il totale tiene conto solo delle attività secondarie effettuate nell'ambito della branca di attività agricola e quindi non separabili, individuate in tabella 1.5 con il simbolo (+).</t>
    </r>
  </si>
  <si>
    <t>Fonte: elaborazioni su dati ISTAT.</t>
  </si>
  <si>
    <t>CALCOLI E DATI PER GRAFICO</t>
  </si>
  <si>
    <t>prod agicoltura</t>
  </si>
  <si>
    <t>Attività di supporto</t>
  </si>
  <si>
    <t>Attività secondarie</t>
  </si>
  <si>
    <t>tot saldo</t>
  </si>
  <si>
    <t>Attività secondarie(+)</t>
  </si>
  <si>
    <t>su prod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</si>
  <si>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</si>
  <si>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</si>
  <si>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</si>
  <si>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</si>
  <si>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</si>
  <si>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</si>
  <si>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</si>
  <si>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</si>
  <si>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</si>
  <si>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</si>
  <si>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</si>
  <si>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</si>
  <si>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</si>
  <si>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</si>
  <si>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</si>
  <si>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</si>
  <si>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</si>
  <si>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</si>
  <si>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</si>
  <si>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</si>
  <si>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</si>
  <si>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Fig. 6.1 - Peso % delle attività di supporto e secondarie sul valore della produzione agricola per regione - 2023</t>
  </si>
  <si>
    <t>Tab. 6.2 - Attività di supporto e secondarie per regione ai prezzi di base - valori correnti</t>
  </si>
  <si>
    <t>Attività di supporto all'agricoltura</t>
  </si>
  <si>
    <t>Attività secondarie (+)</t>
  </si>
  <si>
    <t>distr. %</t>
  </si>
  <si>
    <t>var. %</t>
  </si>
  <si>
    <t>Fonte: Istat.</t>
  </si>
  <si>
    <t>classe età</t>
  </si>
  <si>
    <t>Classe di So (euro)</t>
  </si>
  <si>
    <t>25.000 - 50.000</t>
  </si>
  <si>
    <t xml:space="preserve">Totale </t>
  </si>
  <si>
    <t xml:space="preserve">&lt; 8.000 </t>
  </si>
  <si>
    <t>8.000-25.000</t>
  </si>
  <si>
    <t>25.000-50.000</t>
  </si>
  <si>
    <t>50.000-100.000</t>
  </si>
  <si>
    <t>&gt; 100.000</t>
  </si>
  <si>
    <t>Classe età</t>
  </si>
  <si>
    <t>≤40 anni</t>
  </si>
  <si>
    <t>41-64 anni</t>
  </si>
  <si>
    <t xml:space="preserve">≥65 anni </t>
  </si>
  <si>
    <t>Fonte: elaborazioni su dati ISTAT</t>
  </si>
  <si>
    <t xml:space="preserve">Broadening </t>
  </si>
  <si>
    <t>Deepening</t>
  </si>
  <si>
    <t>Entrambe</t>
  </si>
  <si>
    <r>
      <t>≤</t>
    </r>
    <r>
      <rPr>
        <sz val="10"/>
        <rFont val="Calibri"/>
        <family val="2"/>
        <scheme val="minor"/>
      </rPr>
      <t>40 anni</t>
    </r>
  </si>
  <si>
    <r>
      <t xml:space="preserve">Tab. 6.4  </t>
    </r>
    <r>
      <rPr>
        <i/>
        <sz val="10"/>
        <rFont val="Calibri"/>
        <family val="2"/>
        <scheme val="minor"/>
      </rPr>
      <t>- Evoluzione del numero di aziende e di giornate di lavoro in contoterzismo attivo e passivo nel periodo 1990-2020</t>
    </r>
  </si>
  <si>
    <t>Aziende con contoterzismo passivo</t>
  </si>
  <si>
    <t>% Az. con cont. passivo sul totale</t>
  </si>
  <si>
    <t>Aziende con contoterzismo attivo</t>
  </si>
  <si>
    <t>% Az. con cont. attivo sul totale</t>
  </si>
  <si>
    <t>Fonte: ISTAT, Censimenti dell'Agricoltura anni vari</t>
  </si>
  <si>
    <t>n.</t>
  </si>
  <si>
    <t xml:space="preserve"> % su totale delle aziende censuarie</t>
  </si>
  <si>
    <t>Classe di SAU</t>
  </si>
  <si>
    <t>5 - 10 ha</t>
  </si>
  <si>
    <t>10 - 20 ha</t>
  </si>
  <si>
    <t>20 - 50 ha</t>
  </si>
  <si>
    <t>50 - 100 ha</t>
  </si>
  <si>
    <t>&gt; 100 ha</t>
  </si>
  <si>
    <t>Orientamento tecnico economico</t>
  </si>
  <si>
    <t>Aziende specializzate nei seminativi</t>
  </si>
  <si>
    <t>Aziende specializzate in ortifloricoltura</t>
  </si>
  <si>
    <t>Aziende specializzate in colture permanenti</t>
  </si>
  <si>
    <t>Aziende specializzate in erbivori</t>
  </si>
  <si>
    <t>Aziende specializzate in granivori</t>
  </si>
  <si>
    <t>Aziende di policoltura</t>
  </si>
  <si>
    <t>Aziende coon poliallevamento</t>
  </si>
  <si>
    <t>Aziende miste</t>
  </si>
  <si>
    <t>Aziende non classificabili</t>
  </si>
  <si>
    <t>Fonte: ISTAT, 7° Censimento dell'Agricoltura</t>
  </si>
  <si>
    <t>terzpass</t>
  </si>
  <si>
    <t>Montagna</t>
  </si>
  <si>
    <t>Collina</t>
  </si>
  <si>
    <t>Pianura</t>
  </si>
  <si>
    <t>Aziende autorizzate nel 2022</t>
  </si>
  <si>
    <t>Variazione 2022/21</t>
  </si>
  <si>
    <t>Aziende agrituristiche su aziende totali</t>
  </si>
  <si>
    <t>%</t>
  </si>
  <si>
    <t>Nord</t>
  </si>
  <si>
    <t>Centro</t>
  </si>
  <si>
    <t>Sud</t>
  </si>
  <si>
    <t>di cui:</t>
  </si>
  <si>
    <t>con ristorazione</t>
  </si>
  <si>
    <t>con alloggio</t>
  </si>
  <si>
    <t>con degustazione</t>
  </si>
  <si>
    <t xml:space="preserve">con altre attività e servizi </t>
  </si>
  <si>
    <t>Fonte: ISTAT, Dati annuali sull'agriturismo.</t>
  </si>
  <si>
    <t xml:space="preserve">Movimento dei clienti </t>
  </si>
  <si>
    <t>arrivi</t>
  </si>
  <si>
    <t>presenze</t>
  </si>
  <si>
    <t>permanenza media (gg)</t>
  </si>
  <si>
    <t xml:space="preserve">Nord </t>
  </si>
  <si>
    <t>var. % 2023/2022</t>
  </si>
  <si>
    <t>var. % 2023/2012</t>
  </si>
  <si>
    <t xml:space="preserve">Nota: I dati sulla capacità delle strutture ricettive rielvano la capacità lorda massima degli esercizi. </t>
  </si>
  <si>
    <t>Fonte: ISTAT, Capacità e movimento degli esercizi ricettivi.</t>
  </si>
  <si>
    <t xml:space="preserve"> Consistenza e movimento turistico nel settore agrituristico per attività di alloggio</t>
  </si>
  <si>
    <t>Consistenza</t>
  </si>
  <si>
    <t>Movimento dei clienti</t>
  </si>
  <si>
    <t>agriturismi</t>
  </si>
  <si>
    <t>letti</t>
  </si>
  <si>
    <t xml:space="preserve">letti/agriturismo </t>
  </si>
  <si>
    <t>Agriturismi</t>
  </si>
  <si>
    <t>Presenze totali</t>
  </si>
  <si>
    <t>Stranieri</t>
  </si>
  <si>
    <t>Italiani</t>
  </si>
  <si>
    <t>stranieri</t>
  </si>
  <si>
    <t>italiani</t>
  </si>
  <si>
    <t>Fonte: ISTAT, Capacità e movimento degli esercizi ricettivi, annate varie.</t>
  </si>
  <si>
    <t>Aziende agricole con agriturismo</t>
  </si>
  <si>
    <t>Var. % 2020/
2010</t>
  </si>
  <si>
    <t>n</t>
  </si>
  <si>
    <t>&lt; 5 ha</t>
  </si>
  <si>
    <t>5 - 20 ha</t>
  </si>
  <si>
    <t>20 - 100 ha</t>
  </si>
  <si>
    <t>Classi di Produzione standard</t>
  </si>
  <si>
    <t>&lt; 8.000 euro</t>
  </si>
  <si>
    <t>8.000 - 25.000 euro</t>
  </si>
  <si>
    <t>100.000 - 500.000</t>
  </si>
  <si>
    <t>&gt; 500.000 euro</t>
  </si>
  <si>
    <t xml:space="preserve">    </t>
  </si>
  <si>
    <t>Orientamento Tecnico Economico</t>
  </si>
  <si>
    <t>Specializzata nei seminativi</t>
  </si>
  <si>
    <t>Specializzata in ortofloricoltura</t>
  </si>
  <si>
    <t>Specializzata nelle colture permanenti</t>
  </si>
  <si>
    <t>Specializzata in erbivori</t>
  </si>
  <si>
    <t>Specializzata nei granivori</t>
  </si>
  <si>
    <t>Miste</t>
  </si>
  <si>
    <t xml:space="preserve">                                     </t>
  </si>
  <si>
    <t>Risorse programmate  nei PSR suddivise per ambito (milioni di euro)</t>
  </si>
  <si>
    <t>Fig. 6.7 - PSR 2007-2013 E PSR 2014-2020 a confronto: Variazione delle risorse per ambiti di intervento legati al turismo rurale</t>
  </si>
  <si>
    <t>2007/2013</t>
  </si>
  <si>
    <t>2014/2020</t>
  </si>
  <si>
    <t>Natura</t>
  </si>
  <si>
    <t>Turismo</t>
  </si>
  <si>
    <t>Cultura</t>
  </si>
  <si>
    <t>Produzioni 
di qualità</t>
  </si>
  <si>
    <t>Infrastrutture 
a servizio</t>
  </si>
  <si>
    <t>Risorse 
totali</t>
  </si>
  <si>
    <t xml:space="preserve">Fonte: elaborazione su Crea, 2024[1] </t>
  </si>
  <si>
    <t>Combustibili solidi</t>
  </si>
  <si>
    <t>Gas naturale</t>
  </si>
  <si>
    <t>Prodotti petroliferi</t>
  </si>
  <si>
    <t>Rinnovabili e bioliquidi</t>
  </si>
  <si>
    <t>Rifiuti non rinnovabili</t>
  </si>
  <si>
    <t>Calore derivato</t>
  </si>
  <si>
    <t>Energia elettrica</t>
  </si>
  <si>
    <t>Totale 2023</t>
  </si>
  <si>
    <t>Totale 2022</t>
  </si>
  <si>
    <t>Var. % 2023/22</t>
  </si>
  <si>
    <t>Produzione</t>
  </si>
  <si>
    <t>Importazione</t>
  </si>
  <si>
    <t>Esportazione</t>
  </si>
  <si>
    <t>Variazioni scorte</t>
  </si>
  <si>
    <t>Disponibilità Energetica lordo</t>
  </si>
  <si>
    <t>1. Dati provvisori</t>
  </si>
  <si>
    <t>Fonte: Ministero dell’ambiente e della sicurezza energetica, 2024.</t>
  </si>
  <si>
    <r>
      <t>2023</t>
    </r>
    <r>
      <rPr>
        <vertAlign val="superscript"/>
        <sz val="10"/>
        <rFont val="Calibri"/>
        <family val="2"/>
        <scheme val="minor"/>
      </rPr>
      <t xml:space="preserve"> 1</t>
    </r>
  </si>
  <si>
    <r>
      <t>Idroelettrico</t>
    </r>
    <r>
      <rPr>
        <vertAlign val="superscript"/>
        <sz val="10"/>
        <rFont val="Calibri"/>
        <family val="2"/>
        <scheme val="minor"/>
      </rPr>
      <t>2</t>
    </r>
  </si>
  <si>
    <r>
      <t>Eolico</t>
    </r>
    <r>
      <rPr>
        <vertAlign val="superscript"/>
        <sz val="10"/>
        <rFont val="Calibri"/>
        <family val="2"/>
        <scheme val="minor"/>
      </rPr>
      <t>2</t>
    </r>
  </si>
  <si>
    <t>Solare fotovoltaico</t>
  </si>
  <si>
    <t>Geotermica</t>
  </si>
  <si>
    <r>
      <t>Bioenergie</t>
    </r>
    <r>
      <rPr>
        <vertAlign val="superscript"/>
        <sz val="10"/>
        <rFont val="Calibri"/>
        <family val="2"/>
        <scheme val="minor"/>
      </rPr>
      <t>3</t>
    </r>
  </si>
  <si>
    <t>CIL -Consumo Interno Lordo (TWh)</t>
  </si>
  <si>
    <t>FER/CIL (%)</t>
  </si>
  <si>
    <t>2. lI valori della produzione idroelettrica ed eolica riportati nella colonna "da Direttiva 2009/28/CE" sono stati sottoposti a normalizzazione</t>
  </si>
  <si>
    <t>3. Bioenergie: biomasse solide (compresa la frazione biodegradabile dei rifiuti), biogas, bioliquidi</t>
  </si>
  <si>
    <t>Impianti allacciati</t>
  </si>
  <si>
    <t>Regione</t>
  </si>
  <si>
    <t>* Dati al 31.12.2023</t>
  </si>
  <si>
    <t>Produzione
(GWh)</t>
  </si>
  <si>
    <r>
      <t xml:space="preserve"> </t>
    </r>
    <r>
      <rPr>
        <sz val="10"/>
        <color indexed="8"/>
        <rFont val="Calibri"/>
        <family val="2"/>
        <scheme val="minor"/>
      </rPr>
      <t xml:space="preserve">Piemonte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</si>
  <si>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Valle d'Aosta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</si>
  <si>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Liguria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</si>
  <si>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Lombardia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</si>
  <si>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Trentino-Alto Adige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</si>
  <si>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Veneto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</si>
  <si>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Friuli Venezia Giulia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</si>
  <si>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Emilia-Romagna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</si>
  <si>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Toscana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</si>
  <si>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Umbria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</si>
  <si>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Marche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</si>
  <si>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Lazio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</si>
  <si>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Abruzzo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</si>
  <si>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Molise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</si>
  <si>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Campania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</si>
  <si>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Puglia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</si>
  <si>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Basilicata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</si>
  <si>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Calabria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</si>
  <si>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Sicilia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</si>
  <si>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sz val="10"/>
        <color indexed="8"/>
        <rFont val="Calibri"/>
        <family val="2"/>
        <scheme val="minor"/>
      </rPr>
      <t xml:space="preserve">Sardegna </t>
    </r>
    <r>
      <rPr>
        <sz val="10"/>
        <rFont val="Calibri"/>
        <family val="2"/>
        <scheme val="minor"/>
      </rPr>
      <t xml:space="preserve"> </t>
    </r>
  </si>
  <si>
    <t>Provincia</t>
  </si>
  <si>
    <t>Totale nazionale</t>
  </si>
  <si>
    <t>Roma</t>
  </si>
  <si>
    <t>Palermo</t>
  </si>
  <si>
    <t>Reggio Calabria</t>
  </si>
  <si>
    <t>Trapani</t>
  </si>
  <si>
    <t>Caserta</t>
  </si>
  <si>
    <t>Napoli</t>
  </si>
  <si>
    <t>Caltanissetta</t>
  </si>
  <si>
    <t>Latina</t>
  </si>
  <si>
    <t>Catania</t>
  </si>
  <si>
    <t>Salerno</t>
  </si>
  <si>
    <t>Torino</t>
  </si>
  <si>
    <t>Vibo Valenzia</t>
  </si>
  <si>
    <t>Milano</t>
  </si>
  <si>
    <t>Barletta Andria Trani</t>
  </si>
  <si>
    <t>In Stati esteri</t>
  </si>
  <si>
    <t>Legge</t>
  </si>
  <si>
    <t>Descrizione</t>
  </si>
  <si>
    <t>L.R. 22 gennaio 2019, n. 1</t>
  </si>
  <si>
    <t>Riordino delle norme in materia di agricoltura e di sviluppo rurale</t>
  </si>
  <si>
    <t>L.R. 18 maggio 2021, n. 12</t>
  </si>
  <si>
    <t>Disposizioni in materia di fattorie sociali e agricoltura sociale</t>
  </si>
  <si>
    <t>L.R. 21 novembre 2007,n. 37</t>
  </si>
  <si>
    <t>Disciplina dell’attività agrituristica del pescaturismo e ittiturismo. Norma sulle fattorie didattiche nell’ambito dell’esercizio dell’attività agrituristica (artt. 2-3-21)</t>
  </si>
  <si>
    <t>L.R. 18 ottobre 2019, n. 11 (art. 1, comma 1, d)</t>
  </si>
  <si>
    <t>Modifiche alla legge regionale 5 dicembre 2008, n. 31; Norma su multifunzionalità dell’azienda agricola</t>
  </si>
  <si>
    <t>L.P. 30 ottobre 2019, n. 10</t>
  </si>
  <si>
    <t>Disciplina dell’agriturismo e modifiche della legge provinciale sull’agriturismo 2001 (…)</t>
  </si>
  <si>
    <t>L.R. 10 agosto 2012, n. 28</t>
  </si>
  <si>
    <t>Nuove disposizioni in materia di agriturismo, ittiturismo, pescaturismo, turismo rurale, fattoria didattica, enoturismo, oleoturismo</t>
  </si>
  <si>
    <r>
      <t xml:space="preserve"> </t>
    </r>
    <r>
      <rPr>
        <sz val="10"/>
        <color indexed="8"/>
        <rFont val="Calibri"/>
        <family val="2"/>
        <scheme val="minor"/>
      </rPr>
      <t xml:space="preserve">Friuli VeneziaGiulia </t>
    </r>
    <r>
      <rPr>
        <sz val="10"/>
        <rFont val="Calibri"/>
        <family val="2"/>
        <scheme val="minor"/>
      </rPr>
      <t xml:space="preserve"> </t>
    </r>
  </si>
  <si>
    <t>L.R. 4 giugno 2004, n. 18</t>
  </si>
  <si>
    <t>Riordinamento normativo dell'anno 2004 per il settore delle attività economiche e produttive. Fattorie didattiche (art. 23)</t>
  </si>
  <si>
    <t>L.R. 31 marzo 2009, n. 4</t>
  </si>
  <si>
    <t>Disciplina dell’agriturismo e della multifunzionalità delle aziende agricole; Norma specifica sulle fattorie didattiche (Titolo II artt. 22-29)</t>
  </si>
  <si>
    <t>L.R. 27 aprile 2023, n. 20</t>
  </si>
  <si>
    <t>Disposizioni in materia di agricoltura sociale in Toscana. Modifiche alla L.R. 30/2003 (Disciplina delle attività agrituristiche e delle fattorie didattiche in Toscana)</t>
  </si>
  <si>
    <t>L.R. 26 maggio 2023, n. 6</t>
  </si>
  <si>
    <t>Ulteriori modificazioni ed integrazioni alla l.r. 9 aprile 2015, n. 12 (Testo unico in materia di agricoltura)</t>
  </si>
  <si>
    <t>L.R. 14 novembre 2011, n. 21</t>
  </si>
  <si>
    <t>Disposizioni regionali in materia di multifunzionalità dell'azienda agricola e diversificazione in agricoltura</t>
  </si>
  <si>
    <t>L.R. 10 agosto 2016, n. 12</t>
  </si>
  <si>
    <t>Disposizioni per la semplificazione, la competitività e lo sviluppo della regione Disposizioni in materia di agriturismo e turismo rurale e di multifunzionalità delle aziende agricole (agricoltura sociale e fattorie didattiche)</t>
  </si>
  <si>
    <t>L.R. 18 dicembre 2013, n. 48</t>
  </si>
  <si>
    <t>Disciplina delle fattorie didattiche, agrinido, agriasilo e agritata</t>
  </si>
  <si>
    <t>L.R. 22 marzo 2010, n. 9</t>
  </si>
  <si>
    <t>Disciplina delle attività agrituristiche</t>
  </si>
  <si>
    <t>L.R. 30 marzo 2012, n. 5</t>
  </si>
  <si>
    <t>Norme in materia di agricoltura sociale e disciplina delle fattorie e degli orti sociali (…)</t>
  </si>
  <si>
    <t>L.R. 26 febbraio 2008, n. 2</t>
  </si>
  <si>
    <t>Riconoscimento delle masserie didattiche</t>
  </si>
  <si>
    <t>L.R. 25 febbraio 2005, n. 17</t>
  </si>
  <si>
    <t>Agriturismo e turismo rurale: norma generica sulle fattorie didattiche (art. 3) nell’ambito dell’esercizio dell’attività agrituristica</t>
  </si>
  <si>
    <t>L.R. 30 aprile 2009, n. 14</t>
  </si>
  <si>
    <t>Nuova disciplina per l'esercizio dell'attività agrituristica, didattica e sociale nelle aziende agricole</t>
  </si>
  <si>
    <t>L.R. 26 febbraio 2010, n. 3</t>
  </si>
  <si>
    <t>Disciplina dell'agriturismo in Sicilia</t>
  </si>
  <si>
    <t>L.R. 11 maggio 2015, n. 11</t>
  </si>
  <si>
    <t>Norme in materia di agriturismo, ittiturismo, pescaturismo, fattoria didattica e sociale (…)</t>
  </si>
  <si>
    <t>Distribuzione % 2023</t>
  </si>
  <si>
    <t xml:space="preserve"> (milioni di euro)</t>
  </si>
  <si>
    <t>Tab. 6.1 - Le attività di supporto e le attività secondarie dell'agricoltura - produzione a valori correnti</t>
  </si>
  <si>
    <t>Tab.6.5 - Aziende autorizzate all'esercizio dell'agriturismo - 2022</t>
  </si>
  <si>
    <t>Tab. 6.6 - Consistenza e movimento turistico nel settore agrituristico per attività di alloggio - 2023</t>
  </si>
  <si>
    <t>Di cui stranieri</t>
  </si>
  <si>
    <t>Fig. 6.6 - Aziende agrituristiche con alloggio e presenze (2010=100), 2011-2023</t>
  </si>
  <si>
    <t>Fonte: Il panorama multiforme del turismo rurale. Politiche ed esperienze, RRN  2024</t>
  </si>
  <si>
    <t>2023 FER/Tot (%)</t>
  </si>
  <si>
    <t>1. Dati provvisori.</t>
  </si>
  <si>
    <t>Fonte: elaborazioni dati TERNA, GSE 2024.</t>
  </si>
  <si>
    <t>Volume (milioni di metri cubi)</t>
  </si>
  <si>
    <t>Fonte: TERNA, 2024.</t>
  </si>
  <si>
    <t>Attivi: 75</t>
  </si>
  <si>
    <t>In realizzazzione: 141</t>
  </si>
  <si>
    <t>Trentino-Alto Adice</t>
  </si>
  <si>
    <t>Potenza installata (MW)</t>
  </si>
  <si>
    <t>Numero impianti (.000)</t>
  </si>
  <si>
    <t>P.A. Bolzano</t>
  </si>
  <si>
    <t>P.A. Trento</t>
  </si>
  <si>
    <t>Fonte: GSE, 2024.</t>
  </si>
  <si>
    <t>Impianti a terra</t>
  </si>
  <si>
    <t>Impianti non a terra</t>
  </si>
  <si>
    <t>Impianti agrivoltaici e galleggianti</t>
  </si>
  <si>
    <t>Agrivoltaici e galleggianti</t>
  </si>
  <si>
    <t>Aterra</t>
  </si>
  <si>
    <t>Non a terra</t>
  </si>
  <si>
    <t>2024 (%)</t>
  </si>
  <si>
    <t>Fonte: elaborazioni CREA su dati regionali e P.A.</t>
  </si>
  <si>
    <t>Di cui: immobili e aziende</t>
  </si>
  <si>
    <t>Var. % 2023/21</t>
  </si>
  <si>
    <t>Fonte: elaborazioni CREA su dati RRN Agriturismo e multifunzionalità - Rapporto 2022 e 2024</t>
  </si>
  <si>
    <r>
      <t>Tab. 6.8 - Bilancio energetico nazionale di sintesi - 2023 (Ktep)</t>
    </r>
    <r>
      <rPr>
        <vertAlign val="superscript"/>
        <sz val="10"/>
        <rFont val="Calibri"/>
        <family val="2"/>
        <scheme val="minor"/>
      </rPr>
      <t>1</t>
    </r>
  </si>
  <si>
    <t>Tab. 6.9 - Produzione di energia elettrica da  fonti energetiche rinnovabili  (GWh)</t>
  </si>
  <si>
    <t>Fig. 6.8 - Produzione di Biometano e Impianti allacciati, 2017-2023</t>
  </si>
  <si>
    <t>Fig. 6.12 -  Impianti a terra, non a terra e agrivoltaici per Regione, 2023</t>
  </si>
  <si>
    <t>Fig. 6.13  - Evoluzione della potenza degli impianti fotovoltaici per collocazione a terra e non a terra, 2009-2023</t>
  </si>
  <si>
    <t>Tab.  6.12 - Leggi regionali in materia di fattorie didattiche</t>
  </si>
  <si>
    <t>Fig. 6.5 - Distribuzione % delle aziende con contoterzismo passivo per zona altimetrica - 2020</t>
  </si>
  <si>
    <t>Fonte: ISTAT, 7° Censimento dell'Agricoltura.</t>
  </si>
  <si>
    <t>Fonte: elaborazioni su Censimento generale dell'agricoltura 2020 e 2010.</t>
  </si>
  <si>
    <t>Tab. 6.7 - Aziende agrituristiche per classe di SAU, di Produzione standard e Orientamento tecnico economico - 2020</t>
  </si>
  <si>
    <t>Classe di PS (euro)</t>
  </si>
  <si>
    <t>Tab. 6.3 - Distribuzione % delle aziende agricole con attività di diversificazione per classi di età e di PS (2020)</t>
  </si>
  <si>
    <t>Fig. 6.10 - Numero e potenza lorda degli impianti fotovoltaici in Italia, 2009-2023*</t>
  </si>
  <si>
    <t>Fig. 6.11 - Distribuzione regionale degli impianti fotovoltaici in esercizio (%), 2023</t>
  </si>
  <si>
    <t>Tab. 6.10 - Operatori di AS iscritti negli elenchi regionali, 2020-2024</t>
  </si>
  <si>
    <t>Tab. 6.11 - Beni sottoposti a confisca per luogo di ubicazione del bene, 2021-2023*</t>
  </si>
  <si>
    <t>*Dati presenti in Banca dati centrale, al 31 dicembre 2023</t>
  </si>
  <si>
    <t>Numero di beni</t>
  </si>
  <si>
    <t>Fonte: elaborazioni CREA su dati regionali e PP.AA.</t>
  </si>
  <si>
    <t>Tab.  6.13 - Fattorie didattiche iscritte negli elenchi regionali, 2021-2023</t>
  </si>
  <si>
    <t>Fig. 6.4  - Evoluzione del numero di aziende in contoterzismo attivo e passivo nel periodo 1990-2020</t>
  </si>
  <si>
    <t>* Dati al 31.12.2023. Gli impianti allacciati sono maggiori di quelli attivi, in quanto non tutti quelli collegati alla rete sono già in produzione.</t>
  </si>
  <si>
    <t>Fonte: Ministero della Giustizia, 2024.</t>
  </si>
  <si>
    <t xml:space="preserve">Fig. 6.3 - Tipologie di diversificazione nelle aziende agricole italiane condotte da giovani (&lt; 40 anni) per classi di PS (%) - 2020 </t>
  </si>
  <si>
    <t xml:space="preserve">Fig. 6.2 - Tipologie di diversificazione nelle aziende agricole italiane per classi di PS (%) - 2020 </t>
  </si>
  <si>
    <t>Fonte: ISTAT, Censimenti dell'Agricoltura anni vari.</t>
  </si>
  <si>
    <r>
      <t xml:space="preserve">Tab. 6.4  </t>
    </r>
    <r>
      <rPr>
        <i/>
        <sz val="10"/>
        <rFont val="Calibri"/>
        <family val="2"/>
        <scheme val="minor"/>
      </rPr>
      <t>- Aziende in contoterzismo attivo e passivo per classe di SAU e orientamento tecnico economico (OTE) - 2020</t>
    </r>
  </si>
  <si>
    <t>(%)</t>
  </si>
  <si>
    <t>Fig. 6.9 -Impianti di Biometano attivi ed in fase di realizzazione (allacciati alla rete Snam Rete Gas)* per Regione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</si>
</sst>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  <numFmt numFmtId="167" formatCode="_-* #,##0.00\ _€_-;\-* #,##0.00\ _€_-;_-* &quot;-&quot;??\ _€_-;_-@_-"/>
    <numFmt numFmtId="168" formatCode="_-* #,##0.0\ _€_-;\-* #,##0.0\ _€_-;_-* &quot;-&quot;??\ _€_-;_-@_-"/>
    <numFmt numFmtId="169" formatCode="#,##0.0_ ;\-#,##0.0\ "/>
    <numFmt numFmtId="170" formatCode="0.0_)"/>
    <numFmt numFmtId="171" formatCode="_-* #,##0.0\ _€_-;\-* #,##0.0\ _€_-;_-* &quot;-&quot;?\ _€_-;_-@_-"/>
    <numFmt numFmtId="172" formatCode="* #,##0;\-\ #,##0;_*\ &quot;-&quot;;"/>
    <numFmt numFmtId="173" formatCode="_-* #,##0_-;\-* #,##0_-;_-* &quot;-&quot;??_-;_-@_-"/>
    <numFmt numFmtId="174" formatCode="0.0%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ourier"/>
      <family val="3"/>
    </font>
    <font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name val="MS Sans Serif"/>
      <family val="2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70C0"/>
      </bottom>
      <diagonal/>
    </border>
    <border>
      <left style="thin">
        <color rgb="FF0066FF"/>
      </left>
      <right style="thin">
        <color rgb="FF0070C0"/>
      </right>
      <top/>
      <bottom style="thin">
        <color rgb="FF0070C0"/>
      </bottom>
      <diagonal/>
    </border>
    <border>
      <left/>
      <right style="thin">
        <color rgb="FF0066FF"/>
      </right>
      <top/>
      <bottom style="thin">
        <color rgb="FF0070C0"/>
      </bottom>
      <diagonal/>
    </border>
    <border>
      <left style="thin">
        <color rgb="FF0066FF"/>
      </left>
      <right style="thin">
        <color rgb="FF0070C0"/>
      </right>
      <top/>
      <bottom/>
      <diagonal/>
    </border>
    <border>
      <left/>
      <right style="thin">
        <color rgb="FF0066FF"/>
      </right>
      <top/>
      <bottom/>
      <diagonal/>
    </border>
  </borders>
  <cellStyleXfs count="29">
    <xf numFmtId="0" fontId="0" fillId="0" borderId="0"/>
    <xf numFmtId="0" fontId="6" fillId="0" borderId="0"/>
    <xf numFmtId="0" fontId="8" fillId="0" borderId="0"/>
    <xf numFmtId="0" fontId="5" fillId="0" borderId="0"/>
    <xf numFmtId="0" fontId="7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170" fontId="16" fillId="0" borderId="0"/>
    <xf numFmtId="0" fontId="3" fillId="0" borderId="0"/>
    <xf numFmtId="43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23" fillId="0" borderId="0"/>
    <xf numFmtId="0" fontId="6" fillId="0" borderId="0"/>
    <xf numFmtId="9" fontId="3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43" fontId="3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4">
    <xf numFmtId="0" fontId="0" fillId="0" borderId="0" xfId="0"/>
    <xf numFmtId="0" fontId="9" fillId="0" borderId="0" xfId="3" applyFont="1" applyAlignment="1">
      <alignment horizontal="left"/>
    </xf>
    <xf numFmtId="0" fontId="10" fillId="0" borderId="0" xfId="2" applyFont="1" applyAlignment="1">
      <alignment horizontal="left"/>
    </xf>
    <xf numFmtId="0" fontId="10" fillId="0" borderId="0" xfId="3" applyFont="1" applyAlignment="1">
      <alignment horizontal="left"/>
    </xf>
    <xf numFmtId="164" fontId="10" fillId="0" borderId="0" xfId="7" applyNumberFormat="1" applyFont="1" applyFill="1" applyBorder="1"/>
    <xf numFmtId="166" fontId="13" fillId="0" borderId="0" xfId="8" applyNumberFormat="1" applyFont="1" applyFill="1" applyBorder="1"/>
    <xf numFmtId="164" fontId="9" fillId="0" borderId="0" xfId="7" applyNumberFormat="1" applyFont="1" applyFill="1" applyBorder="1"/>
    <xf numFmtId="168" fontId="9" fillId="0" borderId="0" xfId="9" applyNumberFormat="1" applyFont="1" applyFill="1" applyBorder="1"/>
    <xf numFmtId="169" fontId="13" fillId="0" borderId="0" xfId="8" applyNumberFormat="1" applyFont="1" applyFill="1" applyBorder="1"/>
    <xf numFmtId="169" fontId="10" fillId="0" borderId="0" xfId="8" applyNumberFormat="1" applyFont="1" applyFill="1" applyBorder="1"/>
    <xf numFmtId="169" fontId="9" fillId="0" borderId="0" xfId="7" applyNumberFormat="1" applyFont="1" applyFill="1" applyBorder="1"/>
    <xf numFmtId="166" fontId="13" fillId="0" borderId="1" xfId="8" applyNumberFormat="1" applyFont="1" applyFill="1" applyBorder="1"/>
    <xf numFmtId="164" fontId="13" fillId="0" borderId="1" xfId="7" quotePrefix="1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3" fontId="9" fillId="0" borderId="0" xfId="0" applyNumberFormat="1" applyFont="1"/>
    <xf numFmtId="0" fontId="10" fillId="0" borderId="0" xfId="0" applyFont="1" applyAlignment="1">
      <alignment horizontal="left"/>
    </xf>
    <xf numFmtId="3" fontId="9" fillId="0" borderId="0" xfId="1" applyNumberFormat="1" applyFont="1"/>
    <xf numFmtId="3" fontId="10" fillId="0" borderId="0" xfId="1" applyNumberFormat="1" applyFont="1"/>
    <xf numFmtId="0" fontId="9" fillId="0" borderId="0" xfId="6" applyFont="1" applyAlignment="1">
      <alignment horizontal="center" wrapText="1"/>
    </xf>
    <xf numFmtId="0" fontId="9" fillId="0" borderId="0" xfId="6" applyFont="1"/>
    <xf numFmtId="164" fontId="9" fillId="0" borderId="0" xfId="6" applyNumberFormat="1" applyFont="1"/>
    <xf numFmtId="3" fontId="9" fillId="0" borderId="0" xfId="6" applyNumberFormat="1" applyFont="1"/>
    <xf numFmtId="0" fontId="9" fillId="0" borderId="0" xfId="6" applyFont="1" applyAlignment="1">
      <alignment wrapText="1"/>
    </xf>
    <xf numFmtId="0" fontId="10" fillId="0" borderId="0" xfId="6" applyFont="1"/>
    <xf numFmtId="3" fontId="10" fillId="0" borderId="0" xfId="6" applyNumberFormat="1" applyFont="1"/>
    <xf numFmtId="0" fontId="9" fillId="0" borderId="0" xfId="6" applyFont="1" applyAlignment="1">
      <alignment vertical="top" wrapText="1"/>
    </xf>
    <xf numFmtId="164" fontId="10" fillId="0" borderId="0" xfId="6" applyNumberFormat="1" applyFont="1"/>
    <xf numFmtId="0" fontId="10" fillId="0" borderId="0" xfId="6" applyFont="1" applyAlignment="1">
      <alignment wrapText="1"/>
    </xf>
    <xf numFmtId="169" fontId="10" fillId="0" borderId="0" xfId="6" applyNumberFormat="1" applyFont="1"/>
    <xf numFmtId="169" fontId="13" fillId="0" borderId="0" xfId="6" applyNumberFormat="1" applyFont="1"/>
    <xf numFmtId="0" fontId="10" fillId="0" borderId="1" xfId="6" applyFont="1" applyBorder="1"/>
    <xf numFmtId="169" fontId="13" fillId="0" borderId="1" xfId="6" applyNumberFormat="1" applyFont="1" applyBorder="1"/>
    <xf numFmtId="0" fontId="11" fillId="0" borderId="1" xfId="6" applyFont="1" applyBorder="1"/>
    <xf numFmtId="3" fontId="10" fillId="0" borderId="0" xfId="11" applyNumberFormat="1" applyFont="1"/>
    <xf numFmtId="172" fontId="10" fillId="0" borderId="0" xfId="6" applyNumberFormat="1" applyFont="1"/>
    <xf numFmtId="0" fontId="9" fillId="0" borderId="0" xfId="2" applyFont="1"/>
    <xf numFmtId="0" fontId="9" fillId="0" borderId="1" xfId="6" applyFont="1" applyBorder="1"/>
    <xf numFmtId="0" fontId="9" fillId="0" borderId="1" xfId="6" applyFont="1" applyBorder="1" applyAlignment="1">
      <alignment horizontal="right" wrapText="1"/>
    </xf>
    <xf numFmtId="0" fontId="9" fillId="0" borderId="1" xfId="6" applyFont="1" applyBorder="1" applyAlignment="1">
      <alignment horizontal="center"/>
    </xf>
    <xf numFmtId="0" fontId="9" fillId="0" borderId="0" xfId="6" applyFont="1" applyAlignment="1">
      <alignment horizontal="right" wrapText="1"/>
    </xf>
    <xf numFmtId="0" fontId="9" fillId="0" borderId="0" xfId="6" applyFont="1" applyAlignment="1">
      <alignment horizontal="center"/>
    </xf>
    <xf numFmtId="164" fontId="11" fillId="0" borderId="0" xfId="6" applyNumberFormat="1" applyFont="1"/>
    <xf numFmtId="164" fontId="13" fillId="0" borderId="0" xfId="7" quotePrefix="1" applyNumberFormat="1" applyFont="1" applyFill="1" applyBorder="1" applyAlignment="1">
      <alignment horizontal="right"/>
    </xf>
    <xf numFmtId="164" fontId="13" fillId="0" borderId="0" xfId="7" applyNumberFormat="1" applyFont="1" applyFill="1" applyBorder="1"/>
    <xf numFmtId="3" fontId="10" fillId="0" borderId="0" xfId="2" applyNumberFormat="1" applyFont="1"/>
    <xf numFmtId="164" fontId="13" fillId="0" borderId="0" xfId="6" applyNumberFormat="1" applyFont="1"/>
    <xf numFmtId="169" fontId="13" fillId="0" borderId="0" xfId="7" applyNumberFormat="1" applyFont="1" applyFill="1" applyBorder="1"/>
    <xf numFmtId="164" fontId="10" fillId="0" borderId="0" xfId="7" quotePrefix="1" applyNumberFormat="1" applyFont="1" applyFill="1" applyBorder="1" applyAlignment="1">
      <alignment horizontal="right"/>
    </xf>
    <xf numFmtId="0" fontId="11" fillId="0" borderId="0" xfId="6" applyFont="1"/>
    <xf numFmtId="0" fontId="17" fillId="0" borderId="0" xfId="10" applyFont="1" applyFill="1" applyBorder="1"/>
    <xf numFmtId="165" fontId="9" fillId="0" borderId="0" xfId="6" applyNumberFormat="1" applyFont="1"/>
    <xf numFmtId="171" fontId="9" fillId="0" borderId="0" xfId="6" applyNumberFormat="1" applyFont="1"/>
    <xf numFmtId="0" fontId="10" fillId="0" borderId="0" xfId="0" applyFont="1"/>
    <xf numFmtId="0" fontId="9" fillId="0" borderId="0" xfId="0" applyFont="1"/>
    <xf numFmtId="0" fontId="9" fillId="0" borderId="1" xfId="0" applyFont="1" applyBorder="1"/>
    <xf numFmtId="0" fontId="10" fillId="0" borderId="1" xfId="0" applyFont="1" applyBorder="1"/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164" fontId="9" fillId="0" borderId="0" xfId="0" applyNumberFormat="1" applyFont="1"/>
    <xf numFmtId="0" fontId="9" fillId="0" borderId="0" xfId="2" applyFont="1" applyAlignment="1">
      <alignment horizontal="center"/>
    </xf>
    <xf numFmtId="0" fontId="9" fillId="0" borderId="0" xfId="3" applyFont="1"/>
    <xf numFmtId="0" fontId="9" fillId="0" borderId="0" xfId="2" applyFont="1" applyAlignment="1">
      <alignment horizontal="left"/>
    </xf>
    <xf numFmtId="3" fontId="9" fillId="0" borderId="0" xfId="2" applyNumberFormat="1" applyFont="1"/>
    <xf numFmtId="165" fontId="9" fillId="0" borderId="0" xfId="2" applyNumberFormat="1" applyFont="1"/>
    <xf numFmtId="165" fontId="10" fillId="0" borderId="0" xfId="2" applyNumberFormat="1" applyFont="1"/>
    <xf numFmtId="0" fontId="9" fillId="0" borderId="0" xfId="5" applyFont="1"/>
    <xf numFmtId="165" fontId="18" fillId="0" borderId="0" xfId="2" applyNumberFormat="1" applyFont="1"/>
    <xf numFmtId="165" fontId="19" fillId="0" borderId="0" xfId="2" applyNumberFormat="1" applyFont="1"/>
    <xf numFmtId="165" fontId="9" fillId="2" borderId="0" xfId="2" applyNumberFormat="1" applyFont="1" applyFill="1"/>
    <xf numFmtId="164" fontId="11" fillId="0" borderId="0" xfId="0" applyNumberFormat="1" applyFont="1"/>
    <xf numFmtId="3" fontId="10" fillId="0" borderId="0" xfId="0" applyNumberFormat="1" applyFont="1"/>
    <xf numFmtId="164" fontId="13" fillId="0" borderId="0" xfId="0" applyNumberFormat="1" applyFont="1"/>
    <xf numFmtId="164" fontId="10" fillId="0" borderId="0" xfId="0" applyNumberFormat="1" applyFont="1"/>
    <xf numFmtId="170" fontId="9" fillId="0" borderId="0" xfId="11" quotePrefix="1" applyFont="1"/>
    <xf numFmtId="3" fontId="20" fillId="0" borderId="1" xfId="2" applyNumberFormat="1" applyFont="1" applyBorder="1"/>
    <xf numFmtId="3" fontId="20" fillId="0" borderId="0" xfId="2" applyNumberFormat="1" applyFont="1"/>
    <xf numFmtId="3" fontId="20" fillId="0" borderId="2" xfId="2" applyNumberFormat="1" applyFont="1" applyBorder="1"/>
    <xf numFmtId="1" fontId="20" fillId="0" borderId="2" xfId="2" applyNumberFormat="1" applyFont="1" applyBorder="1"/>
    <xf numFmtId="3" fontId="21" fillId="0" borderId="0" xfId="2" applyNumberFormat="1" applyFont="1" applyAlignment="1">
      <alignment horizontal="right"/>
    </xf>
    <xf numFmtId="9" fontId="21" fillId="0" borderId="0" xfId="14" applyFont="1"/>
    <xf numFmtId="3" fontId="21" fillId="0" borderId="0" xfId="2" applyNumberFormat="1" applyFont="1"/>
    <xf numFmtId="3" fontId="21" fillId="0" borderId="1" xfId="2" applyNumberFormat="1" applyFont="1" applyBorder="1" applyAlignment="1">
      <alignment horizontal="right"/>
    </xf>
    <xf numFmtId="3" fontId="9" fillId="0" borderId="1" xfId="2" applyNumberFormat="1" applyFont="1" applyBorder="1"/>
    <xf numFmtId="49" fontId="9" fillId="0" borderId="0" xfId="11" applyNumberFormat="1" applyFont="1"/>
    <xf numFmtId="3" fontId="20" fillId="0" borderId="0" xfId="2" quotePrefix="1" applyNumberFormat="1" applyFont="1"/>
    <xf numFmtId="164" fontId="20" fillId="0" borderId="0" xfId="2" applyNumberFormat="1" applyFont="1"/>
    <xf numFmtId="9" fontId="20" fillId="0" borderId="0" xfId="14" applyFont="1"/>
    <xf numFmtId="170" fontId="9" fillId="0" borderId="0" xfId="11" applyFont="1"/>
    <xf numFmtId="170" fontId="18" fillId="0" borderId="0" xfId="11" applyFont="1"/>
    <xf numFmtId="170" fontId="9" fillId="0" borderId="1" xfId="11" quotePrefix="1" applyFont="1" applyBorder="1"/>
    <xf numFmtId="170" fontId="9" fillId="0" borderId="1" xfId="11" applyFont="1" applyBorder="1"/>
    <xf numFmtId="1" fontId="9" fillId="0" borderId="0" xfId="11" applyNumberFormat="1" applyFont="1" applyAlignment="1">
      <alignment horizontal="center" vertical="center" wrapText="1"/>
    </xf>
    <xf numFmtId="173" fontId="9" fillId="0" borderId="0" xfId="15" applyNumberFormat="1" applyFont="1" applyFill="1"/>
    <xf numFmtId="166" fontId="11" fillId="0" borderId="0" xfId="15" applyNumberFormat="1" applyFont="1" applyFill="1"/>
    <xf numFmtId="3" fontId="18" fillId="0" borderId="0" xfId="2" applyNumberFormat="1" applyFont="1"/>
    <xf numFmtId="173" fontId="9" fillId="0" borderId="0" xfId="15" applyNumberFormat="1" applyFont="1"/>
    <xf numFmtId="166" fontId="11" fillId="0" borderId="0" xfId="15" applyNumberFormat="1" applyFont="1"/>
    <xf numFmtId="43" fontId="22" fillId="0" borderId="0" xfId="15" applyFont="1"/>
    <xf numFmtId="43" fontId="18" fillId="0" borderId="0" xfId="15" applyFont="1"/>
    <xf numFmtId="2" fontId="21" fillId="0" borderId="0" xfId="2" applyNumberFormat="1" applyFont="1"/>
    <xf numFmtId="166" fontId="9" fillId="0" borderId="0" xfId="15" applyNumberFormat="1" applyFont="1"/>
    <xf numFmtId="170" fontId="10" fillId="0" borderId="0" xfId="11" applyFont="1"/>
    <xf numFmtId="166" fontId="13" fillId="0" borderId="0" xfId="15" applyNumberFormat="1" applyFont="1"/>
    <xf numFmtId="164" fontId="11" fillId="0" borderId="1" xfId="11" applyNumberFormat="1" applyFont="1" applyBorder="1"/>
    <xf numFmtId="3" fontId="9" fillId="0" borderId="0" xfId="16" applyNumberFormat="1" applyFont="1" applyAlignment="1">
      <alignment horizontal="right"/>
    </xf>
    <xf numFmtId="0" fontId="9" fillId="0" borderId="0" xfId="18" applyFont="1" applyAlignment="1">
      <alignment horizontal="left"/>
    </xf>
    <xf numFmtId="0" fontId="9" fillId="0" borderId="0" xfId="18" applyFont="1"/>
    <xf numFmtId="0" fontId="18" fillId="0" borderId="0" xfId="18" applyFont="1"/>
    <xf numFmtId="0" fontId="10" fillId="0" borderId="1" xfId="18" applyFont="1" applyBorder="1" applyAlignment="1">
      <alignment horizontal="left"/>
    </xf>
    <xf numFmtId="0" fontId="24" fillId="0" borderId="2" xfId="18" applyFont="1" applyBorder="1" applyAlignment="1">
      <alignment horizontal="justify"/>
    </xf>
    <xf numFmtId="0" fontId="9" fillId="0" borderId="2" xfId="18" applyFont="1" applyBorder="1" applyAlignment="1">
      <alignment horizontal="right"/>
    </xf>
    <xf numFmtId="0" fontId="9" fillId="0" borderId="2" xfId="18" applyFont="1" applyBorder="1" applyAlignment="1">
      <alignment horizontal="center" wrapText="1"/>
    </xf>
    <xf numFmtId="3" fontId="9" fillId="0" borderId="0" xfId="18" applyNumberFormat="1" applyFont="1" applyAlignment="1">
      <alignment horizontal="right"/>
    </xf>
    <xf numFmtId="0" fontId="10" fillId="0" borderId="0" xfId="18" applyFont="1"/>
    <xf numFmtId="164" fontId="10" fillId="0" borderId="0" xfId="20" applyNumberFormat="1" applyFont="1" applyFill="1" applyBorder="1"/>
    <xf numFmtId="0" fontId="10" fillId="0" borderId="1" xfId="18" applyFont="1" applyBorder="1"/>
    <xf numFmtId="3" fontId="10" fillId="0" borderId="1" xfId="20" applyNumberFormat="1" applyFont="1" applyFill="1" applyBorder="1"/>
    <xf numFmtId="2" fontId="9" fillId="0" borderId="0" xfId="18" applyNumberFormat="1" applyFont="1"/>
    <xf numFmtId="0" fontId="9" fillId="0" borderId="0" xfId="18" applyFont="1" applyProtection="1">
      <protection hidden="1"/>
    </xf>
    <xf numFmtId="0" fontId="10" fillId="0" borderId="8" xfId="21" applyFont="1" applyBorder="1" applyAlignment="1">
      <alignment horizontal="center" vertical="center"/>
    </xf>
    <xf numFmtId="0" fontId="10" fillId="0" borderId="9" xfId="21" applyFont="1" applyBorder="1" applyAlignment="1">
      <alignment horizontal="center" vertical="center"/>
    </xf>
    <xf numFmtId="0" fontId="10" fillId="0" borderId="10" xfId="21" applyFont="1" applyBorder="1" applyAlignment="1">
      <alignment horizontal="center" vertical="center" wrapText="1"/>
    </xf>
    <xf numFmtId="0" fontId="10" fillId="0" borderId="0" xfId="21" applyFont="1" applyAlignment="1">
      <alignment horizontal="center" vertical="center"/>
    </xf>
    <xf numFmtId="0" fontId="20" fillId="0" borderId="0" xfId="12" applyFont="1"/>
    <xf numFmtId="173" fontId="9" fillId="0" borderId="0" xfId="25" applyNumberFormat="1" applyFont="1"/>
    <xf numFmtId="173" fontId="9" fillId="0" borderId="0" xfId="25" applyNumberFormat="1" applyFont="1" applyBorder="1"/>
    <xf numFmtId="0" fontId="9" fillId="0" borderId="1" xfId="23" applyFont="1" applyBorder="1"/>
    <xf numFmtId="0" fontId="9" fillId="0" borderId="1" xfId="23" applyFont="1" applyBorder="1" applyAlignment="1">
      <alignment horizontal="right"/>
    </xf>
    <xf numFmtId="0" fontId="9" fillId="0" borderId="0" xfId="23" applyFont="1"/>
    <xf numFmtId="0" fontId="30" fillId="0" borderId="0" xfId="23" applyFont="1"/>
    <xf numFmtId="0" fontId="10" fillId="0" borderId="0" xfId="23" applyFont="1"/>
    <xf numFmtId="0" fontId="9" fillId="0" borderId="0" xfId="23" applyFont="1" applyAlignment="1">
      <alignment horizontal="right"/>
    </xf>
    <xf numFmtId="0" fontId="10" fillId="0" borderId="0" xfId="23" applyFont="1" applyAlignment="1">
      <alignment horizontal="center"/>
    </xf>
    <xf numFmtId="0" fontId="9" fillId="0" borderId="7" xfId="23" applyFont="1" applyBorder="1"/>
    <xf numFmtId="0" fontId="9" fillId="0" borderId="0" xfId="23" applyFont="1" applyAlignment="1">
      <alignment horizontal="center"/>
    </xf>
    <xf numFmtId="0" fontId="9" fillId="0" borderId="0" xfId="23" applyFont="1" applyAlignment="1">
      <alignment horizontal="center" wrapText="1"/>
    </xf>
    <xf numFmtId="0" fontId="9" fillId="0" borderId="1" xfId="23" applyFont="1" applyBorder="1" applyAlignment="1">
      <alignment horizontal="center"/>
    </xf>
    <xf numFmtId="0" fontId="9" fillId="0" borderId="1" xfId="23" applyFont="1" applyBorder="1" applyAlignment="1">
      <alignment horizontal="center" wrapText="1"/>
    </xf>
    <xf numFmtId="0" fontId="9" fillId="0" borderId="0" xfId="23" applyFont="1" applyAlignment="1">
      <alignment wrapText="1"/>
    </xf>
    <xf numFmtId="0" fontId="9" fillId="0" borderId="1" xfId="23" applyFont="1" applyBorder="1" applyAlignment="1">
      <alignment horizontal="left"/>
    </xf>
    <xf numFmtId="3" fontId="9" fillId="0" borderId="0" xfId="23" applyNumberFormat="1" applyFont="1"/>
    <xf numFmtId="165" fontId="9" fillId="0" borderId="0" xfId="23" applyNumberFormat="1" applyFont="1"/>
    <xf numFmtId="41" fontId="9" fillId="0" borderId="0" xfId="24" applyFont="1"/>
    <xf numFmtId="41" fontId="9" fillId="0" borderId="0" xfId="23" applyNumberFormat="1" applyFont="1"/>
    <xf numFmtId="3" fontId="9" fillId="0" borderId="0" xfId="23" applyNumberFormat="1" applyFont="1" applyAlignment="1">
      <alignment horizontal="right"/>
    </xf>
    <xf numFmtId="3" fontId="9" fillId="0" borderId="0" xfId="23" applyNumberFormat="1" applyFont="1" applyAlignment="1">
      <alignment horizontal="center"/>
    </xf>
    <xf numFmtId="3" fontId="9" fillId="0" borderId="0" xfId="23" applyNumberFormat="1" applyFont="1" applyAlignment="1">
      <alignment vertical="center" wrapText="1"/>
    </xf>
    <xf numFmtId="41" fontId="9" fillId="0" borderId="0" xfId="24" applyFont="1" applyBorder="1"/>
    <xf numFmtId="0" fontId="11" fillId="0" borderId="0" xfId="23" applyFont="1"/>
    <xf numFmtId="165" fontId="9" fillId="0" borderId="0" xfId="23" applyNumberFormat="1" applyFont="1" applyAlignment="1">
      <alignment horizontal="center" wrapText="1"/>
    </xf>
    <xf numFmtId="0" fontId="9" fillId="0" borderId="0" xfId="17" applyFont="1"/>
    <xf numFmtId="166" fontId="20" fillId="0" borderId="0" xfId="12" applyNumberFormat="1" applyFont="1"/>
    <xf numFmtId="0" fontId="20" fillId="0" borderId="0" xfId="23" applyFont="1"/>
    <xf numFmtId="0" fontId="20" fillId="0" borderId="0" xfId="23" applyFont="1" applyAlignment="1">
      <alignment horizontal="center" wrapText="1"/>
    </xf>
    <xf numFmtId="0" fontId="20" fillId="0" borderId="0" xfId="23" applyFont="1" applyAlignment="1">
      <alignment horizontal="center"/>
    </xf>
    <xf numFmtId="173" fontId="20" fillId="0" borderId="0" xfId="25" applyNumberFormat="1" applyFont="1" applyBorder="1"/>
    <xf numFmtId="166" fontId="20" fillId="0" borderId="0" xfId="23" applyNumberFormat="1" applyFont="1"/>
    <xf numFmtId="165" fontId="20" fillId="0" borderId="0" xfId="23" applyNumberFormat="1" applyFont="1"/>
    <xf numFmtId="165" fontId="21" fillId="0" borderId="0" xfId="23" applyNumberFormat="1" applyFont="1"/>
    <xf numFmtId="173" fontId="20" fillId="0" borderId="1" xfId="25" applyNumberFormat="1" applyFont="1" applyBorder="1"/>
    <xf numFmtId="0" fontId="20" fillId="0" borderId="0" xfId="23" applyFont="1" applyAlignment="1">
      <alignment wrapText="1"/>
    </xf>
    <xf numFmtId="0" fontId="25" fillId="0" borderId="0" xfId="23" applyFont="1"/>
    <xf numFmtId="165" fontId="32" fillId="0" borderId="0" xfId="23" applyNumberFormat="1" applyFont="1"/>
    <xf numFmtId="0" fontId="25" fillId="0" borderId="0" xfId="23" applyFont="1" applyAlignment="1">
      <alignment wrapText="1"/>
    </xf>
    <xf numFmtId="173" fontId="25" fillId="0" borderId="0" xfId="25" applyNumberFormat="1" applyFont="1"/>
    <xf numFmtId="166" fontId="25" fillId="0" borderId="0" xfId="23" applyNumberFormat="1" applyFont="1"/>
    <xf numFmtId="0" fontId="20" fillId="0" borderId="0" xfId="23" applyFont="1" applyAlignment="1">
      <alignment horizontal="left" wrapText="1"/>
    </xf>
    <xf numFmtId="0" fontId="20" fillId="0" borderId="0" xfId="23" applyFont="1" applyAlignment="1">
      <alignment horizontal="right"/>
    </xf>
    <xf numFmtId="0" fontId="33" fillId="0" borderId="0" xfId="10" applyFont="1" applyAlignment="1">
      <alignment horizontal="left" vertical="center"/>
    </xf>
    <xf numFmtId="173" fontId="20" fillId="0" borderId="0" xfId="23" applyNumberFormat="1" applyFont="1"/>
    <xf numFmtId="0" fontId="21" fillId="0" borderId="0" xfId="23" applyFont="1" applyAlignment="1">
      <alignment vertical="center"/>
    </xf>
    <xf numFmtId="0" fontId="9" fillId="0" borderId="0" xfId="1" applyFont="1"/>
    <xf numFmtId="0" fontId="9" fillId="0" borderId="1" xfId="1" applyFont="1" applyBorder="1"/>
    <xf numFmtId="0" fontId="20" fillId="0" borderId="1" xfId="23" applyFont="1" applyBorder="1"/>
    <xf numFmtId="0" fontId="20" fillId="0" borderId="1" xfId="1" applyFont="1" applyBorder="1"/>
    <xf numFmtId="0" fontId="20" fillId="0" borderId="1" xfId="1" applyFont="1" applyBorder="1" applyAlignment="1">
      <alignment horizontal="center"/>
    </xf>
    <xf numFmtId="0" fontId="20" fillId="0" borderId="0" xfId="1" applyFont="1" applyAlignment="1">
      <alignment horizontal="centerContinuous" vertical="center"/>
    </xf>
    <xf numFmtId="166" fontId="9" fillId="0" borderId="0" xfId="25" applyNumberFormat="1" applyFont="1"/>
    <xf numFmtId="173" fontId="20" fillId="0" borderId="0" xfId="25" applyNumberFormat="1" applyFont="1" applyAlignment="1">
      <alignment horizontal="centerContinuous" vertical="center"/>
    </xf>
    <xf numFmtId="166" fontId="20" fillId="0" borderId="0" xfId="1" applyNumberFormat="1" applyFont="1" applyAlignment="1">
      <alignment horizontal="centerContinuous" vertical="center"/>
    </xf>
    <xf numFmtId="173" fontId="9" fillId="0" borderId="0" xfId="25" applyNumberFormat="1" applyFont="1" applyFill="1"/>
    <xf numFmtId="0" fontId="10" fillId="0" borderId="1" xfId="1" applyFont="1" applyBorder="1"/>
    <xf numFmtId="173" fontId="10" fillId="0" borderId="1" xfId="25" applyNumberFormat="1" applyFont="1" applyBorder="1"/>
    <xf numFmtId="0" fontId="9" fillId="0" borderId="0" xfId="23" applyFont="1" applyAlignment="1">
      <alignment horizontal="left"/>
    </xf>
    <xf numFmtId="3" fontId="9" fillId="0" borderId="0" xfId="23" applyNumberFormat="1" applyFont="1" applyAlignment="1">
      <alignment horizontal="right" indent="1"/>
    </xf>
    <xf numFmtId="164" fontId="9" fillId="0" borderId="0" xfId="23" applyNumberFormat="1" applyFont="1" applyAlignment="1">
      <alignment horizontal="right" indent="1"/>
    </xf>
    <xf numFmtId="3" fontId="9" fillId="0" borderId="0" xfId="23" quotePrefix="1" applyNumberFormat="1" applyFont="1" applyAlignment="1">
      <alignment horizontal="right" indent="2"/>
    </xf>
    <xf numFmtId="1" fontId="9" fillId="0" borderId="1" xfId="23" applyNumberFormat="1" applyFont="1" applyBorder="1" applyAlignment="1">
      <alignment horizontal="left" indent="1"/>
    </xf>
    <xf numFmtId="0" fontId="9" fillId="0" borderId="0" xfId="23" applyFont="1" applyAlignment="1">
      <alignment horizontal="centerContinuous" wrapText="1"/>
    </xf>
    <xf numFmtId="0" fontId="9" fillId="0" borderId="1" xfId="23" applyFont="1" applyBorder="1" applyAlignment="1">
      <alignment wrapText="1"/>
    </xf>
    <xf numFmtId="0" fontId="9" fillId="0" borderId="7" xfId="23" applyFont="1" applyBorder="1" applyAlignment="1">
      <alignment horizontal="left" vertical="center" wrapText="1"/>
    </xf>
    <xf numFmtId="0" fontId="9" fillId="0" borderId="2" xfId="23" applyFont="1" applyBorder="1" applyAlignment="1">
      <alignment horizontal="centerContinuous" vertical="center"/>
    </xf>
    <xf numFmtId="0" fontId="9" fillId="0" borderId="0" xfId="23" applyFont="1" applyAlignment="1">
      <alignment horizontal="right" wrapText="1"/>
    </xf>
    <xf numFmtId="0" fontId="9" fillId="0" borderId="1" xfId="23" applyFont="1" applyBorder="1" applyAlignment="1">
      <alignment horizontal="left" vertical="center" wrapText="1"/>
    </xf>
    <xf numFmtId="0" fontId="9" fillId="0" borderId="2" xfId="23" applyFont="1" applyBorder="1" applyAlignment="1">
      <alignment horizontal="center" wrapText="1"/>
    </xf>
    <xf numFmtId="0" fontId="9" fillId="0" borderId="0" xfId="23" applyFont="1" applyAlignment="1">
      <alignment horizontal="left" indent="1"/>
    </xf>
    <xf numFmtId="3" fontId="9" fillId="0" borderId="1" xfId="23" applyNumberFormat="1" applyFont="1" applyBorder="1"/>
    <xf numFmtId="0" fontId="25" fillId="0" borderId="3" xfId="12" applyFont="1" applyBorder="1" applyAlignment="1">
      <alignment vertical="top" wrapText="1"/>
    </xf>
    <xf numFmtId="0" fontId="25" fillId="0" borderId="4" xfId="12" applyFont="1" applyBorder="1" applyAlignment="1">
      <alignment vertical="top" wrapText="1"/>
    </xf>
    <xf numFmtId="0" fontId="25" fillId="0" borderId="0" xfId="12" applyFont="1" applyAlignment="1">
      <alignment vertical="top" wrapText="1"/>
    </xf>
    <xf numFmtId="0" fontId="25" fillId="0" borderId="4" xfId="12" applyFont="1" applyBorder="1" applyAlignment="1">
      <alignment horizontal="center" vertical="center"/>
    </xf>
    <xf numFmtId="0" fontId="20" fillId="0" borderId="4" xfId="12" applyFont="1" applyBorder="1"/>
    <xf numFmtId="171" fontId="20" fillId="0" borderId="0" xfId="12" applyNumberFormat="1" applyFont="1"/>
    <xf numFmtId="0" fontId="21" fillId="3" borderId="0" xfId="12" applyFont="1" applyFill="1"/>
    <xf numFmtId="166" fontId="20" fillId="0" borderId="4" xfId="12" applyNumberFormat="1" applyFont="1" applyBorder="1"/>
    <xf numFmtId="0" fontId="9" fillId="0" borderId="0" xfId="3" applyFont="1" applyAlignment="1">
      <alignment horizontal="left" vertical="center" readingOrder="1"/>
    </xf>
    <xf numFmtId="1" fontId="9" fillId="0" borderId="1" xfId="11" applyNumberFormat="1" applyFont="1" applyBorder="1" applyAlignment="1">
      <alignment horizontal="center" vertical="center" wrapText="1"/>
    </xf>
    <xf numFmtId="0" fontId="34" fillId="0" borderId="0" xfId="23" applyFont="1"/>
    <xf numFmtId="165" fontId="11" fillId="0" borderId="0" xfId="23" applyNumberFormat="1" applyFont="1"/>
    <xf numFmtId="165" fontId="11" fillId="0" borderId="1" xfId="23" applyNumberFormat="1" applyFont="1" applyBorder="1"/>
    <xf numFmtId="0" fontId="11" fillId="0" borderId="0" xfId="23" quotePrefix="1" applyFont="1" applyAlignment="1">
      <alignment horizontal="right" indent="1"/>
    </xf>
    <xf numFmtId="0" fontId="11" fillId="0" borderId="1" xfId="23" quotePrefix="1" applyFont="1" applyBorder="1" applyAlignment="1">
      <alignment horizontal="right" indent="1"/>
    </xf>
    <xf numFmtId="0" fontId="9" fillId="0" borderId="2" xfId="23" applyFont="1" applyBorder="1" applyAlignment="1">
      <alignment horizontal="center"/>
    </xf>
    <xf numFmtId="0" fontId="9" fillId="0" borderId="2" xfId="23" applyFont="1" applyBorder="1"/>
    <xf numFmtId="166" fontId="11" fillId="0" borderId="0" xfId="25" applyNumberFormat="1" applyFont="1"/>
    <xf numFmtId="166" fontId="11" fillId="0" borderId="0" xfId="25" applyNumberFormat="1" applyFont="1" applyFill="1"/>
    <xf numFmtId="0" fontId="11" fillId="0" borderId="0" xfId="1" applyFont="1"/>
    <xf numFmtId="173" fontId="13" fillId="0" borderId="1" xfId="25" applyNumberFormat="1" applyFont="1" applyBorder="1"/>
    <xf numFmtId="166" fontId="13" fillId="0" borderId="1" xfId="25" applyNumberFormat="1" applyFont="1" applyBorder="1"/>
    <xf numFmtId="0" fontId="9" fillId="0" borderId="0" xfId="26" quotePrefix="1" applyFont="1" applyAlignment="1">
      <alignment horizontal="left"/>
    </xf>
    <xf numFmtId="0" fontId="9" fillId="0" borderId="0" xfId="26" applyFont="1"/>
    <xf numFmtId="0" fontId="20" fillId="0" borderId="2" xfId="26" applyFont="1" applyBorder="1" applyAlignment="1">
      <alignment vertical="center"/>
    </xf>
    <xf numFmtId="0" fontId="20" fillId="0" borderId="2" xfId="26" applyFont="1" applyBorder="1" applyAlignment="1">
      <alignment horizontal="center" vertical="center" wrapText="1"/>
    </xf>
    <xf numFmtId="0" fontId="20" fillId="0" borderId="0" xfId="26" applyFont="1"/>
    <xf numFmtId="0" fontId="20" fillId="0" borderId="0" xfId="26" applyFont="1" applyAlignment="1">
      <alignment vertical="top" wrapText="1"/>
    </xf>
    <xf numFmtId="0" fontId="20" fillId="0" borderId="0" xfId="26" applyFont="1" applyAlignment="1">
      <alignment vertical="center"/>
    </xf>
    <xf numFmtId="0" fontId="20" fillId="0" borderId="0" xfId="26" applyFont="1" applyAlignment="1">
      <alignment horizontal="right" vertical="center"/>
    </xf>
    <xf numFmtId="3" fontId="20" fillId="0" borderId="0" xfId="26" applyNumberFormat="1" applyFont="1" applyAlignment="1">
      <alignment horizontal="right" vertical="center" wrapText="1"/>
    </xf>
    <xf numFmtId="3" fontId="20" fillId="0" borderId="0" xfId="26" applyNumberFormat="1" applyFont="1" applyAlignment="1">
      <alignment horizontal="right" vertical="center"/>
    </xf>
    <xf numFmtId="0" fontId="11" fillId="0" borderId="0" xfId="26" applyFont="1"/>
    <xf numFmtId="0" fontId="10" fillId="0" borderId="0" xfId="26" applyFont="1"/>
    <xf numFmtId="0" fontId="25" fillId="0" borderId="1" xfId="26" applyFont="1" applyBorder="1" applyAlignment="1">
      <alignment vertical="center"/>
    </xf>
    <xf numFmtId="3" fontId="25" fillId="0" borderId="1" xfId="26" applyNumberFormat="1" applyFont="1" applyBorder="1" applyAlignment="1">
      <alignment horizontal="right" vertical="center"/>
    </xf>
    <xf numFmtId="0" fontId="20" fillId="0" borderId="1" xfId="26" applyFont="1" applyBorder="1" applyAlignment="1">
      <alignment horizontal="right" vertical="center"/>
    </xf>
    <xf numFmtId="0" fontId="13" fillId="0" borderId="1" xfId="26" applyFont="1" applyBorder="1"/>
    <xf numFmtId="0" fontId="9" fillId="0" borderId="0" xfId="26" quotePrefix="1" applyFont="1"/>
    <xf numFmtId="0" fontId="9" fillId="0" borderId="2" xfId="26" applyFont="1" applyBorder="1" applyAlignment="1">
      <alignment horizontal="center" wrapText="1"/>
    </xf>
    <xf numFmtId="165" fontId="9" fillId="0" borderId="0" xfId="18" applyNumberFormat="1" applyFont="1"/>
    <xf numFmtId="165" fontId="10" fillId="0" borderId="0" xfId="18" applyNumberFormat="1" applyFont="1"/>
    <xf numFmtId="165" fontId="9" fillId="0" borderId="0" xfId="18" applyNumberFormat="1" applyFont="1" applyAlignment="1">
      <alignment horizontal="right"/>
    </xf>
    <xf numFmtId="164" fontId="13" fillId="0" borderId="0" xfId="27" applyNumberFormat="1" applyFont="1" applyFill="1" applyBorder="1"/>
    <xf numFmtId="165" fontId="9" fillId="0" borderId="1" xfId="18" applyNumberFormat="1" applyFont="1" applyBorder="1" applyAlignment="1">
      <alignment horizontal="right"/>
    </xf>
    <xf numFmtId="0" fontId="20" fillId="0" borderId="0" xfId="26" applyFont="1" applyAlignment="1">
      <alignment horizontal="center" vertical="center" wrapText="1"/>
    </xf>
    <xf numFmtId="0" fontId="9" fillId="0" borderId="0" xfId="21" applyFont="1" applyAlignment="1">
      <alignment horizontal="center" vertical="center"/>
    </xf>
    <xf numFmtId="0" fontId="20" fillId="0" borderId="0" xfId="26" applyFont="1" applyAlignment="1">
      <alignment horizontal="center"/>
    </xf>
    <xf numFmtId="0" fontId="9" fillId="0" borderId="0" xfId="21" applyFont="1" applyAlignment="1">
      <alignment horizontal="left" vertical="center"/>
    </xf>
    <xf numFmtId="173" fontId="9" fillId="0" borderId="12" xfId="28" applyNumberFormat="1" applyFont="1" applyFill="1" applyBorder="1" applyAlignment="1">
      <alignment horizontal="left" vertical="center"/>
    </xf>
    <xf numFmtId="173" fontId="9" fillId="0" borderId="11" xfId="28" applyNumberFormat="1" applyFont="1" applyFill="1" applyBorder="1" applyAlignment="1">
      <alignment horizontal="left" vertical="center"/>
    </xf>
    <xf numFmtId="173" fontId="20" fillId="0" borderId="0" xfId="26" applyNumberFormat="1" applyFont="1"/>
    <xf numFmtId="166" fontId="20" fillId="0" borderId="0" xfId="26" applyNumberFormat="1" applyFont="1"/>
    <xf numFmtId="173" fontId="9" fillId="0" borderId="0" xfId="28" applyNumberFormat="1" applyFont="1" applyFill="1" applyBorder="1" applyAlignment="1">
      <alignment horizontal="left" vertical="center"/>
    </xf>
    <xf numFmtId="0" fontId="9" fillId="0" borderId="0" xfId="26" applyFont="1" applyAlignment="1">
      <alignment horizontal="left"/>
    </xf>
    <xf numFmtId="0" fontId="31" fillId="0" borderId="0" xfId="26" applyFont="1" applyAlignment="1">
      <alignment horizontal="left"/>
    </xf>
    <xf numFmtId="0" fontId="18" fillId="0" borderId="0" xfId="26" applyFont="1"/>
    <xf numFmtId="9" fontId="20" fillId="0" borderId="0" xfId="26" applyNumberFormat="1" applyFont="1"/>
    <xf numFmtId="174" fontId="20" fillId="0" borderId="0" xfId="26" applyNumberFormat="1" applyFont="1"/>
    <xf numFmtId="0" fontId="25" fillId="0" borderId="0" xfId="26" applyFont="1"/>
    <xf numFmtId="0" fontId="29" fillId="0" borderId="2" xfId="26" applyFont="1" applyBorder="1" applyAlignment="1">
      <alignment vertical="center" wrapText="1"/>
    </xf>
    <xf numFmtId="0" fontId="29" fillId="0" borderId="2" xfId="26" applyFont="1" applyBorder="1" applyAlignment="1">
      <alignment horizontal="center" vertical="center" wrapText="1"/>
    </xf>
    <xf numFmtId="0" fontId="29" fillId="0" borderId="2" xfId="26" applyFont="1" applyBorder="1" applyAlignment="1">
      <alignment horizontal="center" vertical="center"/>
    </xf>
    <xf numFmtId="9" fontId="9" fillId="0" borderId="2" xfId="26" applyNumberFormat="1" applyFont="1" applyBorder="1" applyAlignment="1">
      <alignment horizontal="center" vertical="center" wrapText="1"/>
    </xf>
    <xf numFmtId="0" fontId="28" fillId="0" borderId="0" xfId="26" applyFont="1" applyAlignment="1">
      <alignment vertical="center" wrapText="1"/>
    </xf>
    <xf numFmtId="0" fontId="28" fillId="0" borderId="0" xfId="26" applyFont="1" applyAlignment="1">
      <alignment horizontal="right" vertical="center" wrapText="1"/>
    </xf>
    <xf numFmtId="0" fontId="28" fillId="0" borderId="0" xfId="26" applyFont="1" applyAlignment="1">
      <alignment horizontal="right" vertical="center"/>
    </xf>
    <xf numFmtId="9" fontId="10" fillId="0" borderId="0" xfId="26" applyNumberFormat="1" applyFont="1" applyAlignment="1">
      <alignment horizontal="right" vertical="center" wrapText="1"/>
    </xf>
    <xf numFmtId="0" fontId="20" fillId="0" borderId="0" xfId="26" applyFont="1" applyAlignment="1">
      <alignment horizontal="right" vertical="top" wrapText="1"/>
    </xf>
    <xf numFmtId="0" fontId="29" fillId="0" borderId="0" xfId="26" applyFont="1" applyAlignment="1">
      <alignment horizontal="right" vertical="center"/>
    </xf>
    <xf numFmtId="1" fontId="35" fillId="0" borderId="0" xfId="26" applyNumberFormat="1" applyFont="1" applyAlignment="1">
      <alignment horizontal="right" vertical="center" wrapText="1"/>
    </xf>
    <xf numFmtId="0" fontId="21" fillId="0" borderId="0" xfId="26" applyFont="1" applyAlignment="1">
      <alignment horizontal="right" vertical="top" wrapText="1"/>
    </xf>
    <xf numFmtId="1" fontId="21" fillId="0" borderId="0" xfId="26" applyNumberFormat="1" applyFont="1"/>
    <xf numFmtId="0" fontId="28" fillId="0" borderId="1" xfId="26" applyFont="1" applyBorder="1" applyAlignment="1">
      <alignment vertical="center"/>
    </xf>
    <xf numFmtId="0" fontId="25" fillId="0" borderId="1" xfId="26" applyFont="1" applyBorder="1"/>
    <xf numFmtId="0" fontId="36" fillId="0" borderId="1" xfId="26" applyFont="1" applyBorder="1" applyAlignment="1">
      <alignment horizontal="right" vertical="center"/>
    </xf>
    <xf numFmtId="0" fontId="20" fillId="0" borderId="2" xfId="26" applyFont="1" applyBorder="1" applyAlignment="1">
      <alignment horizontal="center" vertical="center"/>
    </xf>
    <xf numFmtId="0" fontId="25" fillId="0" borderId="0" xfId="26" applyFont="1" applyAlignment="1">
      <alignment horizontal="center" vertical="center"/>
    </xf>
    <xf numFmtId="0" fontId="25" fillId="0" borderId="0" xfId="26" applyFont="1" applyAlignment="1">
      <alignment horizontal="center" vertical="center" wrapText="1"/>
    </xf>
    <xf numFmtId="173" fontId="32" fillId="0" borderId="0" xfId="28" applyNumberFormat="1" applyFont="1" applyBorder="1"/>
    <xf numFmtId="173" fontId="20" fillId="0" borderId="0" xfId="28" applyNumberFormat="1" applyFont="1" applyBorder="1"/>
    <xf numFmtId="0" fontId="28" fillId="0" borderId="4" xfId="26" applyFont="1" applyBorder="1" applyAlignment="1">
      <alignment vertical="center"/>
    </xf>
    <xf numFmtId="0" fontId="9" fillId="0" borderId="4" xfId="26" applyFont="1" applyBorder="1"/>
    <xf numFmtId="0" fontId="29" fillId="0" borderId="4" xfId="26" applyFont="1" applyBorder="1" applyAlignment="1">
      <alignment vertical="center"/>
    </xf>
    <xf numFmtId="0" fontId="29" fillId="0" borderId="4" xfId="26" applyFont="1" applyBorder="1" applyAlignment="1">
      <alignment vertical="center" wrapText="1"/>
    </xf>
    <xf numFmtId="0" fontId="29" fillId="0" borderId="0" xfId="26" applyFont="1"/>
    <xf numFmtId="0" fontId="29" fillId="0" borderId="0" xfId="26" applyFont="1" applyAlignment="1">
      <alignment vertical="center"/>
    </xf>
    <xf numFmtId="173" fontId="25" fillId="0" borderId="1" xfId="28" applyNumberFormat="1" applyFont="1" applyBorder="1"/>
    <xf numFmtId="3" fontId="35" fillId="0" borderId="0" xfId="26" applyNumberFormat="1" applyFont="1"/>
    <xf numFmtId="3" fontId="36" fillId="0" borderId="1" xfId="26" applyNumberFormat="1" applyFont="1" applyBorder="1"/>
    <xf numFmtId="0" fontId="25" fillId="0" borderId="0" xfId="12" applyFont="1" applyAlignment="1">
      <alignment wrapText="1"/>
    </xf>
    <xf numFmtId="0" fontId="25" fillId="0" borderId="0" xfId="12" applyFont="1" applyAlignment="1">
      <alignment horizontal="left" wrapText="1"/>
    </xf>
    <xf numFmtId="0" fontId="25" fillId="0" borderId="2" xfId="12" applyFont="1" applyBorder="1" applyAlignment="1">
      <alignment vertical="top" wrapText="1"/>
    </xf>
    <xf numFmtId="0" fontId="20" fillId="0" borderId="1" xfId="12" applyFont="1" applyBorder="1"/>
    <xf numFmtId="0" fontId="25" fillId="0" borderId="1" xfId="12" applyFont="1" applyBorder="1" applyAlignment="1">
      <alignment vertical="center" wrapText="1"/>
    </xf>
    <xf numFmtId="166" fontId="25" fillId="0" borderId="1" xfId="12" applyNumberFormat="1" applyFont="1" applyBorder="1"/>
    <xf numFmtId="0" fontId="11" fillId="0" borderId="0" xfId="23" quotePrefix="1" applyFont="1"/>
    <xf numFmtId="0" fontId="21" fillId="0" borderId="2" xfId="26" applyFont="1" applyBorder="1" applyAlignment="1">
      <alignment horizontal="center" vertical="center" wrapText="1"/>
    </xf>
    <xf numFmtId="173" fontId="21" fillId="0" borderId="0" xfId="28" applyNumberFormat="1" applyFont="1" applyBorder="1"/>
    <xf numFmtId="173" fontId="25" fillId="0" borderId="0" xfId="28" applyNumberFormat="1" applyFont="1" applyBorder="1"/>
    <xf numFmtId="173" fontId="32" fillId="0" borderId="1" xfId="28" applyNumberFormat="1" applyFont="1" applyBorder="1"/>
    <xf numFmtId="173" fontId="20" fillId="0" borderId="0" xfId="12" applyNumberFormat="1" applyFont="1"/>
    <xf numFmtId="0" fontId="25" fillId="0" borderId="4" xfId="12" applyFont="1" applyBorder="1" applyAlignment="1">
      <alignment vertical="center" wrapText="1"/>
    </xf>
    <xf numFmtId="166" fontId="25" fillId="0" borderId="4" xfId="12" applyNumberFormat="1" applyFont="1" applyBorder="1"/>
    <xf numFmtId="0" fontId="21" fillId="0" borderId="0" xfId="12" applyFont="1"/>
    <xf numFmtId="0" fontId="37" fillId="0" borderId="0" xfId="0" applyFont="1" applyAlignment="1">
      <alignment horizontal="left" vertical="center" readingOrder="1"/>
    </xf>
    <xf numFmtId="0" fontId="20" fillId="0" borderId="0" xfId="1" applyFont="1"/>
    <xf numFmtId="0" fontId="9" fillId="0" borderId="7" xfId="1" applyFont="1" applyBorder="1" applyAlignment="1">
      <alignment horizontal="center" wrapText="1"/>
    </xf>
    <xf numFmtId="169" fontId="11" fillId="0" borderId="0" xfId="25" applyNumberFormat="1" applyFont="1"/>
    <xf numFmtId="0" fontId="20" fillId="0" borderId="2" xfId="12" applyFont="1" applyBorder="1" applyAlignment="1">
      <alignment vertical="top" wrapText="1"/>
    </xf>
    <xf numFmtId="0" fontId="20" fillId="0" borderId="2" xfId="12" applyFont="1" applyBorder="1" applyAlignment="1">
      <alignment horizontal="center" vertical="center"/>
    </xf>
    <xf numFmtId="0" fontId="20" fillId="0" borderId="2" xfId="12" applyFont="1" applyBorder="1" applyAlignment="1">
      <alignment horizontal="center" vertical="center" wrapText="1"/>
    </xf>
    <xf numFmtId="0" fontId="9" fillId="0" borderId="0" xfId="6" applyFont="1" applyAlignment="1">
      <alignment horizontal="left" wrapText="1"/>
    </xf>
    <xf numFmtId="0" fontId="9" fillId="0" borderId="2" xfId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0" fillId="0" borderId="0" xfId="12" applyFont="1" applyAlignment="1">
      <alignment horizontal="center" vertical="center" wrapText="1"/>
    </xf>
    <xf numFmtId="0" fontId="25" fillId="0" borderId="5" xfId="12" applyFont="1" applyBorder="1" applyAlignment="1">
      <alignment horizontal="center" vertical="center"/>
    </xf>
    <xf numFmtId="0" fontId="25" fillId="0" borderId="2" xfId="12" applyFont="1" applyBorder="1" applyAlignment="1">
      <alignment horizontal="center" vertical="center"/>
    </xf>
    <xf numFmtId="0" fontId="25" fillId="0" borderId="6" xfId="12" applyFont="1" applyBorder="1" applyAlignment="1">
      <alignment horizontal="center" vertical="center"/>
    </xf>
    <xf numFmtId="1" fontId="9" fillId="0" borderId="2" xfId="11" applyNumberFormat="1" applyFont="1" applyBorder="1" applyAlignment="1">
      <alignment horizontal="center" vertical="center" wrapText="1"/>
    </xf>
    <xf numFmtId="3" fontId="20" fillId="0" borderId="7" xfId="2" applyNumberFormat="1" applyFont="1" applyBorder="1" applyAlignment="1">
      <alignment horizontal="center" vertical="center"/>
    </xf>
    <xf numFmtId="165" fontId="20" fillId="0" borderId="0" xfId="2" applyNumberFormat="1" applyFont="1" applyAlignment="1">
      <alignment horizontal="center"/>
    </xf>
    <xf numFmtId="0" fontId="9" fillId="0" borderId="2" xfId="23" applyFont="1" applyBorder="1" applyAlignment="1">
      <alignment horizontal="center"/>
    </xf>
    <xf numFmtId="0" fontId="20" fillId="0" borderId="2" xfId="1" applyFont="1" applyBorder="1" applyAlignment="1">
      <alignment horizontal="center" vertical="center" wrapText="1"/>
    </xf>
    <xf numFmtId="0" fontId="20" fillId="0" borderId="0" xfId="23" applyFont="1" applyAlignment="1">
      <alignment horizontal="center" vertical="top" wrapText="1"/>
    </xf>
    <xf numFmtId="0" fontId="20" fillId="0" borderId="0" xfId="26" applyFont="1" applyAlignment="1">
      <alignment horizontal="left"/>
    </xf>
    <xf numFmtId="0" fontId="20" fillId="0" borderId="0" xfId="26" applyFont="1" applyAlignment="1">
      <alignment horizontal="left" wrapText="1"/>
    </xf>
  </cellXfs>
  <cellStyles count="29">
    <cellStyle name="Collegamento ipertestuale 2" xfId="10" xr:uid="{00000000-0005-0000-0000-000000000000}"/>
    <cellStyle name="Migliaia [0] 2" xfId="24" xr:uid="{00000000-0005-0000-0000-000001000000}"/>
    <cellStyle name="Migliaia [0] 2 2" xfId="20" xr:uid="{00000000-0005-0000-0000-000002000000}"/>
    <cellStyle name="Migliaia 2" xfId="7" xr:uid="{00000000-0005-0000-0000-000003000000}"/>
    <cellStyle name="Migliaia 2 2" xfId="22" xr:uid="{00000000-0005-0000-0000-000004000000}"/>
    <cellStyle name="Migliaia 2 2 2" xfId="28" xr:uid="{F0C36F6A-F933-4215-BE70-2C26F60F8E0D}"/>
    <cellStyle name="Migliaia 3" xfId="9" xr:uid="{00000000-0005-0000-0000-000005000000}"/>
    <cellStyle name="Migliaia 4" xfId="8" xr:uid="{00000000-0005-0000-0000-000006000000}"/>
    <cellStyle name="Migliaia 5" xfId="13" xr:uid="{00000000-0005-0000-0000-000007000000}"/>
    <cellStyle name="Migliaia 6" xfId="15" xr:uid="{00000000-0005-0000-0000-000008000000}"/>
    <cellStyle name="Migliaia 7" xfId="25" xr:uid="{00000000-0005-0000-0000-000009000000}"/>
    <cellStyle name="Migliaia_V1_01_01_e_02_IT" xfId="16" xr:uid="{00000000-0005-0000-0000-00000A000000}"/>
    <cellStyle name="Normale" xfId="0" builtinId="0"/>
    <cellStyle name="Normale 2" xfId="1" xr:uid="{00000000-0005-0000-0000-00000C000000}"/>
    <cellStyle name="Normale 2 2" xfId="2" xr:uid="{00000000-0005-0000-0000-00000D000000}"/>
    <cellStyle name="Normale 2 2 2" xfId="11" xr:uid="{00000000-0005-0000-0000-00000E000000}"/>
    <cellStyle name="Normale 2 3" xfId="21" xr:uid="{00000000-0005-0000-0000-00000F000000}"/>
    <cellStyle name="Normale 3" xfId="3" xr:uid="{00000000-0005-0000-0000-000010000000}"/>
    <cellStyle name="Normale 3 2" xfId="4" xr:uid="{00000000-0005-0000-0000-000011000000}"/>
    <cellStyle name="Normale 4" xfId="12" xr:uid="{00000000-0005-0000-0000-000012000000}"/>
    <cellStyle name="Normale 4 2" xfId="18" xr:uid="{00000000-0005-0000-0000-000013000000}"/>
    <cellStyle name="Normale 4 3" xfId="26" xr:uid="{F3234EA0-D1CA-4685-ABE8-50920AEFF74A}"/>
    <cellStyle name="Normale 5" xfId="5" xr:uid="{00000000-0005-0000-0000-000014000000}"/>
    <cellStyle name="Normale 5 2" xfId="6" xr:uid="{00000000-0005-0000-0000-000015000000}"/>
    <cellStyle name="Normale 6" xfId="17" xr:uid="{00000000-0005-0000-0000-000016000000}"/>
    <cellStyle name="Normale 7" xfId="23" xr:uid="{00000000-0005-0000-0000-000017000000}"/>
    <cellStyle name="Percentuale 2" xfId="14" xr:uid="{00000000-0005-0000-0000-000018000000}"/>
    <cellStyle name="Percentuale 3" xfId="19" xr:uid="{00000000-0005-0000-0000-000019000000}"/>
    <cellStyle name="Percentuale 3 2" xfId="27" xr:uid="{224EE20C-DF8D-43F1-9BB5-B17D80C22C5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'f1'!$J$2</c:f>
              <c:strCache>
                <c:ptCount val="1"/>
                <c:pt idx="0">
                  <c:v>Attività di supporto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'f1'!$F$4:$F$25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'f1'!$J$4:$J$25</c:f>
              <c:numCache>
                <c:formatCode>0.0</c:formatCode>
                <c:ptCount val="22"/>
                <c:pt idx="0">
                  <c:v>9.829160521640306</c:v>
                </c:pt>
                <c:pt idx="1">
                  <c:v>13.115206739570711</c:v>
                </c:pt>
                <c:pt idx="2">
                  <c:v>6.9000210095248997</c:v>
                </c:pt>
                <c:pt idx="3">
                  <c:v>7.3100662866010486</c:v>
                </c:pt>
                <c:pt idx="4">
                  <c:v>6.0351745343546241</c:v>
                </c:pt>
                <c:pt idx="5">
                  <c:v>10.746318936803046</c:v>
                </c:pt>
                <c:pt idx="6">
                  <c:v>13.061611758360126</c:v>
                </c:pt>
                <c:pt idx="7">
                  <c:v>11.070469784816945</c:v>
                </c:pt>
                <c:pt idx="8">
                  <c:v>10.26694713173994</c:v>
                </c:pt>
                <c:pt idx="9">
                  <c:v>14.948343645332942</c:v>
                </c:pt>
                <c:pt idx="10">
                  <c:v>19.987649360003132</c:v>
                </c:pt>
                <c:pt idx="11">
                  <c:v>11.965670132248226</c:v>
                </c:pt>
                <c:pt idx="12">
                  <c:v>10.815062323387979</c:v>
                </c:pt>
                <c:pt idx="13">
                  <c:v>16.737056860637271</c:v>
                </c:pt>
                <c:pt idx="14">
                  <c:v>10.909383655877219</c:v>
                </c:pt>
                <c:pt idx="15">
                  <c:v>14.901955054719352</c:v>
                </c:pt>
                <c:pt idx="16">
                  <c:v>23.334816069050287</c:v>
                </c:pt>
                <c:pt idx="17">
                  <c:v>13.211715392068152</c:v>
                </c:pt>
                <c:pt idx="18">
                  <c:v>14.620956077336414</c:v>
                </c:pt>
                <c:pt idx="19">
                  <c:v>14.715261298323554</c:v>
                </c:pt>
                <c:pt idx="21">
                  <c:v>11.487646965016935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99-44C5-B90C-497687C47B5D}"/>
            </c:ext>
          </c:extLst>
        </c:ser>
        <c:ser>
          <c:idx val="1"/>
          <c:order val="1"/>
          <c:tx>
            <c:strRef>
              <c:f>'f1'!$K$2</c:f>
              <c:strCache>
                <c:ptCount val="1"/>
                <c:pt idx="0">
                  <c:v>Attività secondarie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'f1'!$F$4:$F$25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'f1'!$K$4:$K$25</c:f>
              <c:numCache>
                <c:formatCode>0.0</c:formatCode>
                <c:ptCount val="22"/>
                <c:pt idx="0">
                  <c:v>10.107971611130964</c:v>
                </c:pt>
                <c:pt idx="1">
                  <c:v>30.522855613000587</c:v>
                </c:pt>
                <c:pt idx="2">
                  <c:v>8.9005148290092997</c:v>
                </c:pt>
                <c:pt idx="3">
                  <c:v>11.626618835307383</c:v>
                </c:pt>
                <c:pt idx="4">
                  <c:v>30.093796692895332</c:v>
                </c:pt>
                <c:pt idx="5">
                  <c:v>6.8942286977783835</c:v>
                </c:pt>
                <c:pt idx="6">
                  <c:v>13.71370034141847</c:v>
                </c:pt>
                <c:pt idx="7">
                  <c:v>9.9910760285220146</c:v>
                </c:pt>
                <c:pt idx="8">
                  <c:v>16.619475076789875</c:v>
                </c:pt>
                <c:pt idx="9">
                  <c:v>12.377703637264823</c:v>
                </c:pt>
                <c:pt idx="10">
                  <c:v>14.808015675079528</c:v>
                </c:pt>
                <c:pt idx="11">
                  <c:v>8.5399965623156149</c:v>
                </c:pt>
                <c:pt idx="12">
                  <c:v>7.9559515232677365</c:v>
                </c:pt>
                <c:pt idx="13">
                  <c:v>7.6664631125691409</c:v>
                </c:pt>
                <c:pt idx="14">
                  <c:v>5.4854521368295339</c:v>
                </c:pt>
                <c:pt idx="15">
                  <c:v>5.6272102143343936</c:v>
                </c:pt>
                <c:pt idx="16">
                  <c:v>5.4011512594709359</c:v>
                </c:pt>
                <c:pt idx="17">
                  <c:v>5.5655246434033891</c:v>
                </c:pt>
                <c:pt idx="18">
                  <c:v>4.1077209086063142</c:v>
                </c:pt>
                <c:pt idx="19">
                  <c:v>9.8399220771956415</c:v>
                </c:pt>
                <c:pt idx="21">
                  <c:v>9.2705070841181669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99-44C5-B90C-497687C47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237504"/>
        <c:axId val="125435904"/>
      </c:barChart>
      <c:catAx>
        <c:axId val="1252375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435904"/>
        <c:crosses val="autoZero"/>
        <c:auto val="1"/>
        <c:lblAlgn val="ctr"/>
        <c:lblOffset val="100"/>
        <c:noMultiLvlLbl val="0"/>
      </c:catAx>
      <c:valAx>
        <c:axId val="1254359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23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5563705430605"/>
          <c:y val="0.17046450739364633"/>
          <c:w val="0.79166033068497366"/>
          <c:h val="0.58410183576516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'f10'!$B$1</c:f>
              <c:strCache>
                <c:ptCount val="1"/>
                <c:pt idx="0">
                  <c:v>Potenza installata (MW)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4"/>
              <c:layout>
                <c:manualLayout>
                  <c:x val="0"/>
                  <c:y val="-2.130806342420580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D8-4382-87F6-670DD398CC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'f10'!$A$2:$A$16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'f10'!$B$2:$B$16</c:f>
              <c:numCache>
                <c:formatCode>_-* #,##0_-;\-* #,##0_-;_-* "-"??_-;_-@_-</c:formatCode>
                <c:ptCount val="15"/>
                <c:pt idx="0">
                  <c:v>1264</c:v>
                </c:pt>
                <c:pt idx="1">
                  <c:v>3592</c:v>
                </c:pt>
                <c:pt idx="2">
                  <c:v>13131</c:v>
                </c:pt>
                <c:pt idx="3">
                  <c:v>16785</c:v>
                </c:pt>
                <c:pt idx="4">
                  <c:v>18185</c:v>
                </c:pt>
                <c:pt idx="5">
                  <c:v>18594</c:v>
                </c:pt>
                <c:pt idx="6">
                  <c:v>18901</c:v>
                </c:pt>
                <c:pt idx="7">
                  <c:v>19283</c:v>
                </c:pt>
                <c:pt idx="8">
                  <c:v>19682</c:v>
                </c:pt>
                <c:pt idx="9">
                  <c:v>20108</c:v>
                </c:pt>
                <c:pt idx="10">
                  <c:v>20865</c:v>
                </c:pt>
                <c:pt idx="11">
                  <c:v>21650</c:v>
                </c:pt>
                <c:pt idx="12">
                  <c:v>22594</c:v>
                </c:pt>
                <c:pt idx="13">
                  <c:v>25064</c:v>
                </c:pt>
                <c:pt idx="14">
                  <c:v>30319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D8-4382-87F6-670DD398CCF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774559"/>
        <c:axId val="887182079"/>
      </c:barChart>
      <c:lineChart>
        <c:grouping val="standard"/>
        <c:varyColors val="0"/>
        <c:ser>
          <c:idx val="1"/>
          <c:order val="1"/>
          <c:tx>
            <c:strRef>
              <c:f>'f10'!$C$1</c:f>
              <c:strCache>
                <c:ptCount val="1"/>
                <c:pt idx="0">
                  <c:v>Numero impianti (.000)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rgbClr val="FFC000">
                  <a:alpha val="4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'f10'!$A$2:$A$16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'f10'!$C$2:$C$16</c:f>
              <c:numCache>
                <c:formatCode>_-* #,##0_-;\-* #,##0_-;_-* "-"??_-;_-@_-</c:formatCode>
                <c:ptCount val="15"/>
                <c:pt idx="0">
                  <c:v>76.593000000000004</c:v>
                </c:pt>
                <c:pt idx="1">
                  <c:v>160.96299999999999</c:v>
                </c:pt>
                <c:pt idx="2">
                  <c:v>335.358</c:v>
                </c:pt>
                <c:pt idx="3">
                  <c:v>485.40600000000001</c:v>
                </c:pt>
                <c:pt idx="4">
                  <c:v>596.35500000000002</c:v>
                </c:pt>
                <c:pt idx="5">
                  <c:v>648.19600000000003</c:v>
                </c:pt>
                <c:pt idx="6">
                  <c:v>687.75900000000001</c:v>
                </c:pt>
                <c:pt idx="7">
                  <c:v>732.053</c:v>
                </c:pt>
                <c:pt idx="8">
                  <c:v>774.01400000000001</c:v>
                </c:pt>
                <c:pt idx="9">
                  <c:v>822.30100000000004</c:v>
                </c:pt>
                <c:pt idx="10">
                  <c:v>880.09</c:v>
                </c:pt>
                <c:pt idx="11">
                  <c:v>935.83799999999997</c:v>
                </c:pt>
                <c:pt idx="12">
                  <c:v>1016.083</c:v>
                </c:pt>
                <c:pt idx="13">
                  <c:v>1225.431</c:v>
                </c:pt>
                <c:pt idx="14">
                  <c:v>1597.4469999999999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D8-4382-87F6-670DD398CCF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5453919"/>
        <c:axId val="995453439"/>
      </c:lineChart>
      <c:catAx>
        <c:axId val="1619774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87182079"/>
        <c:crosses val="autoZero"/>
        <c:auto val="1"/>
        <c:lblAlgn val="ctr"/>
        <c:lblOffset val="100"/>
        <c:noMultiLvlLbl val="0"/>
      </c:catAx>
      <c:valAx>
        <c:axId val="88718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Potenza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9774559"/>
        <c:crosses val="autoZero"/>
        <c:crossBetween val="between"/>
      </c:valAx>
      <c:valAx>
        <c:axId val="99545343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Impianti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95453919"/>
        <c:crosses val="max"/>
        <c:crossBetween val="between"/>
      </c:valAx>
      <c:catAx>
        <c:axId val="9954539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54534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'f12'!$B$3</c:f>
              <c:strCache>
                <c:ptCount val="1"/>
                <c:pt idx="0">
                  <c:v>Impianti a terra</c:v>
                </c:pt>
              </c:strCache>
            </c:strRef>
          </c:tx>
          <c:spPr>
            <a:solidFill>
              <a:srgbClr val="E2671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'f12'!$A$4:$A$25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 Venezia Giulia</c:v>
                </c:pt>
                <c:pt idx="8">
                  <c:v>Emilia-Romagna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'f12'!$B$4:$B$25</c:f>
              <c:numCache>
                <c:formatCode>General</c:formatCode>
                <c:ptCount val="22"/>
                <c:pt idx="0">
                  <c:v>27</c:v>
                </c:pt>
                <c:pt idx="1">
                  <c:v>6</c:v>
                </c:pt>
                <c:pt idx="2">
                  <c:v>7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16</c:v>
                </c:pt>
                <c:pt idx="7">
                  <c:v>21</c:v>
                </c:pt>
                <c:pt idx="8">
                  <c:v>25</c:v>
                </c:pt>
                <c:pt idx="9">
                  <c:v>21</c:v>
                </c:pt>
                <c:pt idx="10">
                  <c:v>28</c:v>
                </c:pt>
                <c:pt idx="11">
                  <c:v>41</c:v>
                </c:pt>
                <c:pt idx="12">
                  <c:v>45</c:v>
                </c:pt>
                <c:pt idx="13">
                  <c:v>43</c:v>
                </c:pt>
                <c:pt idx="14">
                  <c:v>54</c:v>
                </c:pt>
                <c:pt idx="15">
                  <c:v>18</c:v>
                </c:pt>
                <c:pt idx="16">
                  <c:v>66</c:v>
                </c:pt>
                <c:pt idx="17">
                  <c:v>60</c:v>
                </c:pt>
                <c:pt idx="18">
                  <c:v>20</c:v>
                </c:pt>
                <c:pt idx="19">
                  <c:v>41</c:v>
                </c:pt>
                <c:pt idx="20">
                  <c:v>42</c:v>
                </c:pt>
                <c:pt idx="2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8B-4EC7-8EE1-318B3048B55B}"/>
            </c:ext>
          </c:extLst>
        </c:ser>
        <c:ser>
          <c:idx val="1"/>
          <c:order val="1"/>
          <c:tx>
            <c:strRef>
              <c:f>'f12'!$C$3</c:f>
              <c:strCache>
                <c:ptCount val="1"/>
                <c:pt idx="0">
                  <c:v>Impianti non a terra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'f12'!$A$4:$A$25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 Venezia Giulia</c:v>
                </c:pt>
                <c:pt idx="8">
                  <c:v>Emilia-Romagna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'f12'!$C$4:$C$25</c:f>
              <c:numCache>
                <c:formatCode>General</c:formatCode>
                <c:ptCount val="22"/>
                <c:pt idx="0">
                  <c:v>73</c:v>
                </c:pt>
                <c:pt idx="1">
                  <c:v>94</c:v>
                </c:pt>
                <c:pt idx="2">
                  <c:v>93</c:v>
                </c:pt>
                <c:pt idx="3">
                  <c:v>99</c:v>
                </c:pt>
                <c:pt idx="4">
                  <c:v>99</c:v>
                </c:pt>
                <c:pt idx="5">
                  <c:v>99</c:v>
                </c:pt>
                <c:pt idx="6">
                  <c:v>84</c:v>
                </c:pt>
                <c:pt idx="7">
                  <c:v>79</c:v>
                </c:pt>
                <c:pt idx="8">
                  <c:v>75</c:v>
                </c:pt>
                <c:pt idx="9">
                  <c:v>79</c:v>
                </c:pt>
                <c:pt idx="10">
                  <c:v>72</c:v>
                </c:pt>
                <c:pt idx="11">
                  <c:v>59</c:v>
                </c:pt>
                <c:pt idx="12">
                  <c:v>52</c:v>
                </c:pt>
                <c:pt idx="13">
                  <c:v>57</c:v>
                </c:pt>
                <c:pt idx="14">
                  <c:v>46</c:v>
                </c:pt>
                <c:pt idx="15">
                  <c:v>82</c:v>
                </c:pt>
                <c:pt idx="16">
                  <c:v>34</c:v>
                </c:pt>
                <c:pt idx="17">
                  <c:v>40</c:v>
                </c:pt>
                <c:pt idx="18">
                  <c:v>80</c:v>
                </c:pt>
                <c:pt idx="19">
                  <c:v>56</c:v>
                </c:pt>
                <c:pt idx="20">
                  <c:v>58</c:v>
                </c:pt>
                <c:pt idx="2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8B-4EC7-8EE1-318B3048B55B}"/>
            </c:ext>
          </c:extLst>
        </c:ser>
        <c:ser>
          <c:idx val="2"/>
          <c:order val="2"/>
          <c:tx>
            <c:strRef>
              <c:f>'f12'!$D$3</c:f>
              <c:strCache>
                <c:ptCount val="1"/>
                <c:pt idx="0">
                  <c:v>Impianti agrivoltaici e galleggianti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'f12'!$A$4:$A$25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 Venezia Giulia</c:v>
                </c:pt>
                <c:pt idx="8">
                  <c:v>Emilia-Romagna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'f12'!$D$4:$D$25</c:f>
              <c:numCache>
                <c:formatCode>General</c:formatCode>
                <c:ptCount val="22"/>
                <c:pt idx="12">
                  <c:v>3</c:v>
                </c:pt>
                <c:pt idx="19">
                  <c:v>3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8B-4EC7-8EE1-318B3048B55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7943776"/>
        <c:axId val="57938496"/>
      </c:barChart>
      <c:catAx>
        <c:axId val="579437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938496"/>
        <c:crosses val="autoZero"/>
        <c:auto val="1"/>
        <c:lblAlgn val="ctr"/>
        <c:lblOffset val="100"/>
        <c:noMultiLvlLbl val="0"/>
      </c:catAx>
      <c:valAx>
        <c:axId val="579384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943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'f13'!$B$2</c:f>
              <c:strCache>
                <c:ptCount val="1"/>
                <c:pt idx="0">
                  <c:v>Agrivoltaici e galleggianti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'f13'!$A$3:$A$17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'f13'!$B$3:$B$17</c:f>
              <c:numCache>
                <c:formatCode>0%</c:formatCode>
                <c:ptCount val="15"/>
                <c:pt idx="14" formatCode="0.0%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A3-4FCE-8311-57C063579234}"/>
            </c:ext>
          </c:extLst>
        </c:ser>
        <c:ser>
          <c:idx val="1"/>
          <c:order val="1"/>
          <c:tx>
            <c:strRef>
              <c:f>'f13'!$C$2</c:f>
              <c:strCache>
                <c:ptCount val="1"/>
                <c:pt idx="0">
                  <c:v>Aterra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'f13'!$A$3:$A$17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'f13'!$C$3:$C$17</c:f>
              <c:numCache>
                <c:formatCode>0%</c:formatCode>
                <c:ptCount val="15"/>
                <c:pt idx="0">
                  <c:v>0.31</c:v>
                </c:pt>
                <c:pt idx="1">
                  <c:v>0.41</c:v>
                </c:pt>
                <c:pt idx="2">
                  <c:v>0.5</c:v>
                </c:pt>
                <c:pt idx="3">
                  <c:v>0.43</c:v>
                </c:pt>
                <c:pt idx="4">
                  <c:v>0.41</c:v>
                </c:pt>
                <c:pt idx="5">
                  <c:v>0.4</c:v>
                </c:pt>
                <c:pt idx="6">
                  <c:v>0.4</c:v>
                </c:pt>
                <c:pt idx="7">
                  <c:v>0.39</c:v>
                </c:pt>
                <c:pt idx="8">
                  <c:v>0.39</c:v>
                </c:pt>
                <c:pt idx="9">
                  <c:v>0.38</c:v>
                </c:pt>
                <c:pt idx="10">
                  <c:v>0.38</c:v>
                </c:pt>
                <c:pt idx="11">
                  <c:v>0.37</c:v>
                </c:pt>
                <c:pt idx="12">
                  <c:v>0.36</c:v>
                </c:pt>
                <c:pt idx="13">
                  <c:v>0.34</c:v>
                </c:pt>
                <c:pt idx="14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A3-4FCE-8311-57C063579234}"/>
            </c:ext>
          </c:extLst>
        </c:ser>
        <c:ser>
          <c:idx val="2"/>
          <c:order val="2"/>
          <c:tx>
            <c:strRef>
              <c:f>'f13'!$D$2</c:f>
              <c:strCache>
                <c:ptCount val="1"/>
                <c:pt idx="0">
                  <c:v>Non a terra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'f13'!$A$3:$A$17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'f13'!$D$3:$D$17</c:f>
              <c:numCache>
                <c:formatCode>0%</c:formatCode>
                <c:ptCount val="15"/>
                <c:pt idx="0">
                  <c:v>0.69</c:v>
                </c:pt>
                <c:pt idx="1">
                  <c:v>0.59</c:v>
                </c:pt>
                <c:pt idx="2">
                  <c:v>0.5</c:v>
                </c:pt>
                <c:pt idx="3">
                  <c:v>0.56999999999999995</c:v>
                </c:pt>
                <c:pt idx="4">
                  <c:v>0.59</c:v>
                </c:pt>
                <c:pt idx="5">
                  <c:v>0.6</c:v>
                </c:pt>
                <c:pt idx="6">
                  <c:v>0.6</c:v>
                </c:pt>
                <c:pt idx="7">
                  <c:v>0.61</c:v>
                </c:pt>
                <c:pt idx="8">
                  <c:v>0.61</c:v>
                </c:pt>
                <c:pt idx="9">
                  <c:v>0.62</c:v>
                </c:pt>
                <c:pt idx="10">
                  <c:v>0.62</c:v>
                </c:pt>
                <c:pt idx="11">
                  <c:v>0.63</c:v>
                </c:pt>
                <c:pt idx="12">
                  <c:v>0.64</c:v>
                </c:pt>
                <c:pt idx="13">
                  <c:v>0.66</c:v>
                </c:pt>
                <c:pt idx="14">
                  <c:v>0.69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A3-4FCE-8311-57C06357923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94535055"/>
        <c:axId val="1594535535"/>
      </c:barChart>
      <c:catAx>
        <c:axId val="159453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4535535"/>
        <c:crosses val="autoZero"/>
        <c:auto val="1"/>
        <c:lblAlgn val="ctr"/>
        <c:lblOffset val="100"/>
        <c:noMultiLvlLbl val="0"/>
      </c:catAx>
      <c:valAx>
        <c:axId val="1594535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453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D51-41EB-85C7-3CD5798A2E6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51-41EB-85C7-3CD5798A2E6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51-41EB-85C7-3CD5798A2E6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D51-41EB-85C7-3CD5798A2E6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D51-41EB-85C7-3CD5798A2E6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D51-41EB-85C7-3CD5798A2E63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D51-41EB-85C7-3CD5798A2E6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D51-41EB-85C7-3CD5798A2E63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D51-41EB-85C7-3CD5798A2E63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CD51-41EB-85C7-3CD5798A2E63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CD51-41EB-85C7-3CD5798A2E63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CD51-41EB-85C7-3CD5798A2E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'f2'!$C$1:$T$2</c:f>
              <c:multiLvlStrCache>
                <c:ptCount val="18"/>
                <c:lvl>
                  <c:pt idx="0">
                    <c:v>Broadening </c:v>
                  </c:pt>
                  <c:pt idx="1">
                    <c:v>Deepening</c:v>
                  </c:pt>
                  <c:pt idx="2">
                    <c:v>Entrambe</c:v>
                  </c:pt>
                  <c:pt idx="3">
                    <c:v>Broadening </c:v>
                  </c:pt>
                  <c:pt idx="4">
                    <c:v>Deepening</c:v>
                  </c:pt>
                  <c:pt idx="5">
                    <c:v>Entrambe</c:v>
                  </c:pt>
                  <c:pt idx="6">
                    <c:v>Broadening </c:v>
                  </c:pt>
                  <c:pt idx="7">
                    <c:v>Deepening</c:v>
                  </c:pt>
                  <c:pt idx="8">
                    <c:v>Entrambe</c:v>
                  </c:pt>
                  <c:pt idx="9">
                    <c:v>Broadening </c:v>
                  </c:pt>
                  <c:pt idx="10">
                    <c:v>Deepening</c:v>
                  </c:pt>
                  <c:pt idx="11">
                    <c:v>Entrambe</c:v>
                  </c:pt>
                  <c:pt idx="12">
                    <c:v>Broadening </c:v>
                  </c:pt>
                  <c:pt idx="13">
                    <c:v>Deepening</c:v>
                  </c:pt>
                  <c:pt idx="14">
                    <c:v>Entrambe</c:v>
                  </c:pt>
                  <c:pt idx="15">
                    <c:v>Broadening </c:v>
                  </c:pt>
                  <c:pt idx="16">
                    <c:v>Deepening</c:v>
                  </c:pt>
                  <c:pt idx="17">
                    <c:v>Entrambe</c:v>
                  </c:pt>
                </c:lvl>
                <c:lvl>
                  <c:pt idx="0">
                    <c:v>&lt; 8.000 </c:v>
                  </c:pt>
                  <c:pt idx="3">
                    <c:v>8.000-25.000</c:v>
                  </c:pt>
                  <c:pt idx="6">
                    <c:v>25.000-50.000</c:v>
                  </c:pt>
                  <c:pt idx="9">
                    <c:v>50.000-100.000</c:v>
                  </c:pt>
                  <c:pt idx="12">
                    <c:v>&gt; 100.000</c:v>
                  </c:pt>
                  <c:pt idx="15">
                    <c:v>Totale</c:v>
                  </c:pt>
                </c:lvl>
              </c:multiLvlStrCache>
            </c:multiLvlStrRef>
          </c:cat>
          <c:val>
            <c:numRef>
              <c:f>'f2'!$C$3:$T$3</c:f>
              <c:numCache>
                <c:formatCode>_-* #,##0.0_-;\-* #,##0.0_-;_-* "-"??_-;_-@_-</c:formatCode>
                <c:ptCount val="18"/>
                <c:pt idx="0">
                  <c:v>54.051042014933692</c:v>
                </c:pt>
                <c:pt idx="1">
                  <c:v>38.950183884988299</c:v>
                </c:pt>
                <c:pt idx="2">
                  <c:v>6.9987741000780117</c:v>
                </c:pt>
                <c:pt idx="3">
                  <c:v>57.860013649806632</c:v>
                </c:pt>
                <c:pt idx="4">
                  <c:v>32.175627511943581</c:v>
                </c:pt>
                <c:pt idx="5">
                  <c:v>9.9643588382497921</c:v>
                </c:pt>
                <c:pt idx="6">
                  <c:v>52.332321280706594</c:v>
                </c:pt>
                <c:pt idx="7">
                  <c:v>35.375839543656269</c:v>
                </c:pt>
                <c:pt idx="8">
                  <c:v>12.291839175637133</c:v>
                </c:pt>
                <c:pt idx="9">
                  <c:v>46.089737377652874</c:v>
                </c:pt>
                <c:pt idx="10">
                  <c:v>40.5562554511096</c:v>
                </c:pt>
                <c:pt idx="11">
                  <c:v>13.354007171237523</c:v>
                </c:pt>
                <c:pt idx="12">
                  <c:v>44.681490384615387</c:v>
                </c:pt>
                <c:pt idx="13">
                  <c:v>40.20432692307692</c:v>
                </c:pt>
                <c:pt idx="14">
                  <c:v>15.114182692307693</c:v>
                </c:pt>
                <c:pt idx="15">
                  <c:v>50.608455024338205</c:v>
                </c:pt>
                <c:pt idx="16">
                  <c:v>37.437487497499497</c:v>
                </c:pt>
                <c:pt idx="17">
                  <c:v>11.954057478162298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D51-41EB-85C7-3CD5798A2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5466496"/>
        <c:axId val="125468032"/>
      </c:barChart>
      <c:catAx>
        <c:axId val="125466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468032"/>
        <c:crosses val="autoZero"/>
        <c:auto val="1"/>
        <c:lblAlgn val="ctr"/>
        <c:lblOffset val="100"/>
        <c:noMultiLvlLbl val="0"/>
      </c:catAx>
      <c:valAx>
        <c:axId val="125468032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46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FE-4539-AEB6-8289D041D73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FE-4539-AEB6-8289D041D73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FE-4539-AEB6-8289D041D73C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FE-4539-AEB6-8289D041D73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FE-4539-AEB6-8289D041D73C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FE-4539-AEB6-8289D041D73C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FE-4539-AEB6-8289D041D73C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2FE-4539-AEB6-8289D041D73C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2FE-4539-AEB6-8289D041D73C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2FE-4539-AEB6-8289D041D73C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72FE-4539-AEB6-8289D041D73C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72FE-4539-AEB6-8289D041D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'f3'!$C$1:$T$2</c:f>
              <c:multiLvlStrCache>
                <c:ptCount val="18"/>
                <c:lvl>
                  <c:pt idx="0">
                    <c:v>Broadening </c:v>
                  </c:pt>
                  <c:pt idx="1">
                    <c:v>Deepening</c:v>
                  </c:pt>
                  <c:pt idx="2">
                    <c:v>Entrambe</c:v>
                  </c:pt>
                  <c:pt idx="3">
                    <c:v>Broadening </c:v>
                  </c:pt>
                  <c:pt idx="4">
                    <c:v>Deepening</c:v>
                  </c:pt>
                  <c:pt idx="5">
                    <c:v>Entrambe</c:v>
                  </c:pt>
                  <c:pt idx="6">
                    <c:v>Broadening </c:v>
                  </c:pt>
                  <c:pt idx="7">
                    <c:v>Deepening</c:v>
                  </c:pt>
                  <c:pt idx="8">
                    <c:v>Entrambe</c:v>
                  </c:pt>
                  <c:pt idx="9">
                    <c:v>Broadening </c:v>
                  </c:pt>
                  <c:pt idx="10">
                    <c:v>Deepening</c:v>
                  </c:pt>
                  <c:pt idx="11">
                    <c:v>Entrambe</c:v>
                  </c:pt>
                  <c:pt idx="12">
                    <c:v>Broadening </c:v>
                  </c:pt>
                  <c:pt idx="13">
                    <c:v>Deepening</c:v>
                  </c:pt>
                  <c:pt idx="14">
                    <c:v>Entrambe</c:v>
                  </c:pt>
                  <c:pt idx="15">
                    <c:v>Broadening </c:v>
                  </c:pt>
                  <c:pt idx="16">
                    <c:v>Deepening</c:v>
                  </c:pt>
                  <c:pt idx="17">
                    <c:v>Entrambe</c:v>
                  </c:pt>
                </c:lvl>
                <c:lvl>
                  <c:pt idx="0">
                    <c:v>&lt; 8.000 </c:v>
                  </c:pt>
                  <c:pt idx="3">
                    <c:v>8.000-25.000</c:v>
                  </c:pt>
                  <c:pt idx="6">
                    <c:v>25.000-50.000</c:v>
                  </c:pt>
                  <c:pt idx="9">
                    <c:v>50.000-100.000</c:v>
                  </c:pt>
                  <c:pt idx="12">
                    <c:v>&gt; 100.000</c:v>
                  </c:pt>
                  <c:pt idx="15">
                    <c:v>Totale</c:v>
                  </c:pt>
                </c:lvl>
              </c:multiLvlStrCache>
            </c:multiLvlStrRef>
          </c:cat>
          <c:val>
            <c:numRef>
              <c:f>'f3'!$C$3:$T$3</c:f>
              <c:numCache>
                <c:formatCode>_-* #,##0.0_-;\-* #,##0.0_-;_-* "-"??_-;_-@_-</c:formatCode>
                <c:ptCount val="18"/>
                <c:pt idx="0">
                  <c:v>43.381790359602142</c:v>
                </c:pt>
                <c:pt idx="1">
                  <c:v>47.43687834736037</c:v>
                </c:pt>
                <c:pt idx="2">
                  <c:v>9.1813312930374913</c:v>
                </c:pt>
                <c:pt idx="3">
                  <c:v>49.78739853111712</c:v>
                </c:pt>
                <c:pt idx="4">
                  <c:v>37.843061461151912</c:v>
                </c:pt>
                <c:pt idx="5">
                  <c:v>12.369540007730963</c:v>
                </c:pt>
                <c:pt idx="6">
                  <c:v>44.607843137254903</c:v>
                </c:pt>
                <c:pt idx="7">
                  <c:v>41.44385026737968</c:v>
                </c:pt>
                <c:pt idx="8">
                  <c:v>13.94830659536542</c:v>
                </c:pt>
                <c:pt idx="9">
                  <c:v>37.511478420569325</c:v>
                </c:pt>
                <c:pt idx="10">
                  <c:v>46.280991735537192</c:v>
                </c:pt>
                <c:pt idx="11">
                  <c:v>16.207529843893482</c:v>
                </c:pt>
                <c:pt idx="12">
                  <c:v>37.065767284991566</c:v>
                </c:pt>
                <c:pt idx="13">
                  <c:v>47.790893760539625</c:v>
                </c:pt>
                <c:pt idx="14">
                  <c:v>15.143338954468803</c:v>
                </c:pt>
                <c:pt idx="15">
                  <c:v>42.301214431344739</c:v>
                </c:pt>
                <c:pt idx="16">
                  <c:v>43.914546582749757</c:v>
                </c:pt>
                <c:pt idx="17">
                  <c:v>13.784238985905507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2FE-4539-AEB6-8289D041D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467264"/>
        <c:axId val="121468800"/>
      </c:barChart>
      <c:catAx>
        <c:axId val="121467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468800"/>
        <c:crosses val="autoZero"/>
        <c:auto val="1"/>
        <c:lblAlgn val="ctr"/>
        <c:lblOffset val="100"/>
        <c:noMultiLvlLbl val="0"/>
      </c:catAx>
      <c:valAx>
        <c:axId val="121468800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46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'f4'!$A$3</c:f>
              <c:strCache>
                <c:ptCount val="1"/>
                <c:pt idx="0">
                  <c:v>Aziende con contoterzismo passivo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'f4'!$B$2:$E$2</c:f>
              <c:numCache>
                <c:formatCode>0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2020</c:v>
                </c:pt>
              </c:numCache>
            </c:numRef>
          </c:cat>
          <c:val>
            <c:numRef>
              <c:f>'f4'!$B$3:$E$3</c:f>
              <c:numCache>
                <c:formatCode>#,##0</c:formatCode>
                <c:ptCount val="4"/>
                <c:pt idx="0">
                  <c:v>1662.085</c:v>
                </c:pt>
                <c:pt idx="1">
                  <c:v>1229.6279999999999</c:v>
                </c:pt>
                <c:pt idx="2">
                  <c:v>540.26900000000001</c:v>
                </c:pt>
                <c:pt idx="3">
                  <c:v>312.16800000000001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A-48FA-A050-BFD2F5F091C5}"/>
            </c:ext>
          </c:extLst>
        </c:ser>
        <c:ser>
          <c:idx val="2"/>
          <c:order val="2"/>
          <c:tx>
            <c:strRef>
              <c:f>'f4'!$A$5</c:f>
              <c:strCache>
                <c:ptCount val="1"/>
                <c:pt idx="0">
                  <c:v>Aziende con contoterzismo attivo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'f4'!$B$2:$E$2</c:f>
              <c:numCache>
                <c:formatCode>0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2020</c:v>
                </c:pt>
              </c:numCache>
            </c:numRef>
          </c:cat>
          <c:val>
            <c:numRef>
              <c:f>'f4'!$B$5:$E$5</c:f>
              <c:numCache>
                <c:formatCode>#,##0</c:formatCode>
                <c:ptCount val="4"/>
                <c:pt idx="0">
                  <c:v>46.682000000000002</c:v>
                </c:pt>
                <c:pt idx="1">
                  <c:v>25.923999999999999</c:v>
                </c:pt>
                <c:pt idx="2">
                  <c:v>18.437999999999999</c:v>
                </c:pt>
                <c:pt idx="3">
                  <c:v>11.006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DA-48FA-A050-BFD2F5F09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304256"/>
        <c:axId val="132314240"/>
      </c:barChart>
      <c:lineChart>
        <c:grouping val="standard"/>
        <c:varyColors val="0"/>
        <c:ser>
          <c:idx val="1"/>
          <c:order val="1"/>
          <c:tx>
            <c:strRef>
              <c:f>'f4'!$A$4</c:f>
              <c:strCache>
                <c:ptCount val="1"/>
                <c:pt idx="0">
                  <c:v>% Az. con cont. passivo sul totale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'f4'!$B$2:$E$2</c:f>
              <c:numCache>
                <c:formatCode>0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2020</c:v>
                </c:pt>
              </c:numCache>
            </c:numRef>
          </c:cat>
          <c:val>
            <c:numRef>
              <c:f>'f4'!$B$4:$E$4</c:f>
              <c:numCache>
                <c:formatCode>0%</c:formatCode>
                <c:ptCount val="4"/>
                <c:pt idx="0">
                  <c:v>0.54975054112267741</c:v>
                </c:pt>
                <c:pt idx="1">
                  <c:v>0.5131416524153749</c:v>
                </c:pt>
                <c:pt idx="2">
                  <c:v>0.33331749835275071</c:v>
                </c:pt>
                <c:pt idx="3">
                  <c:v>0.27550000000000002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DA-48FA-A050-BFD2F5F091C5}"/>
            </c:ext>
          </c:extLst>
        </c:ser>
        <c:ser>
          <c:idx val="3"/>
          <c:order val="3"/>
          <c:tx>
            <c:strRef>
              <c:f>'f4'!$A$6</c:f>
              <c:strCache>
                <c:ptCount val="1"/>
                <c:pt idx="0">
                  <c:v>% Az. con cont. attivo sul totale</c:v>
                </c:pt>
              </c:strCache>
            </c:strRef>
          </c:tx>
          <c:spPr>
            <a:ln w="412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1FDA-48FA-A050-BFD2F5F091C5}"/>
              </c:ext>
            </c:extLst>
          </c:dPt>
          <c:cat>
            <c:numRef>
              <c:f>'f4'!$B$2:$E$2</c:f>
              <c:numCache>
                <c:formatCode>0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2020</c:v>
                </c:pt>
              </c:numCache>
            </c:numRef>
          </c:cat>
          <c:val>
            <c:numRef>
              <c:f>'f4'!$B$6:$E$6</c:f>
              <c:numCache>
                <c:formatCode>0%</c:formatCode>
                <c:ptCount val="4"/>
                <c:pt idx="0">
                  <c:v>1.5440518842711909E-2</c:v>
                </c:pt>
                <c:pt idx="1">
                  <c:v>1.0818462329433112E-2</c:v>
                </c:pt>
                <c:pt idx="2">
                  <c:v>1.1375274233072819E-2</c:v>
                </c:pt>
                <c:pt idx="3">
                  <c:v>9.7000000000000003E-3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DA-48FA-A050-BFD2F5F09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26144"/>
        <c:axId val="132316160"/>
      </c:lineChart>
      <c:catAx>
        <c:axId val="132304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314240"/>
        <c:crosses val="autoZero"/>
        <c:auto val="1"/>
        <c:lblAlgn val="ctr"/>
        <c:lblOffset val="100"/>
        <c:noMultiLvlLbl val="0"/>
      </c:catAx>
      <c:valAx>
        <c:axId val="132314240"/>
        <c:scaling>
          <c:orientation val="minMax"/>
          <c:max val="17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n.</a:t>
                </a:r>
                <a:r>
                  <a:rPr lang="it-IT" baseline="0"/>
                  <a:t> di aziende  (in migliaia)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2333088559830289E-2"/>
              <c:y val="0.189858489825916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304256"/>
        <c:crosses val="autoZero"/>
        <c:crossBetween val="between"/>
      </c:valAx>
      <c:valAx>
        <c:axId val="132316160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326144"/>
        <c:crosses val="max"/>
        <c:crossBetween val="between"/>
      </c:valAx>
      <c:catAx>
        <c:axId val="132326144"/>
        <c:scaling>
          <c:orientation val="minMax"/>
        </c:scaling>
        <c:delete val="1"/>
        <c:axPos val="b"/>
        <c:numFmt formatCode="0" sourceLinked="1"/>
        <c:majorTickMark val="none"/>
        <c:minorTickMark val="none"/>
        <c:tickLblPos val="nextTo"/>
        <c:crossAx val="1323161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678470970716676E-2"/>
          <c:y val="0.84642019226482934"/>
          <c:w val="0.91765640737430276"/>
          <c:h val="0.12948900627973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A24-4F2F-A753-4C0604987C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A24-4F2F-A753-4C0604987C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A24-4F2F-A753-4C0604987C5B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'f5'!$A$2:$A$4</c:f>
              <c:strCache>
                <c:ptCount val="3"/>
                <c:pt idx="0">
                  <c:v>Montagna</c:v>
                </c:pt>
                <c:pt idx="1">
                  <c:v>Collina</c:v>
                </c:pt>
                <c:pt idx="2">
                  <c:v>Pianura</c:v>
                </c:pt>
              </c:strCache>
            </c:strRef>
          </c:cat>
          <c:val>
            <c:numRef>
              <c:f>'f5'!$B$2:$B$4</c:f>
              <c:numCache>
                <c:formatCode>General</c:formatCode>
                <c:ptCount val="3"/>
                <c:pt idx="0">
                  <c:v>34664</c:v>
                </c:pt>
                <c:pt idx="1">
                  <c:v>139409</c:v>
                </c:pt>
                <c:pt idx="2">
                  <c:v>138095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24-4F2F-A753-4C0604987C5B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'f6'!$K$3</c:f>
              <c:strCache>
                <c:ptCount val="1"/>
                <c:pt idx="0">
                  <c:v>Agriturismi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'f6'!$J$5:$J$17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'f6'!$K$5:$K$16</c:f>
              <c:numCache>
                <c:formatCode>#,##0</c:formatCode>
                <c:ptCount val="12"/>
                <c:pt idx="0">
                  <c:v>103.02902818679007</c:v>
                </c:pt>
                <c:pt idx="1">
                  <c:v>100.49582920142332</c:v>
                </c:pt>
                <c:pt idx="2">
                  <c:v>103.02995124216392</c:v>
                </c:pt>
                <c:pt idx="3">
                  <c:v>102.09014084507042</c:v>
                </c:pt>
                <c:pt idx="4">
                  <c:v>102.22945753545609</c:v>
                </c:pt>
                <c:pt idx="5">
                  <c:v>100.86909581646424</c:v>
                </c:pt>
                <c:pt idx="6">
                  <c:v>100.45488601091725</c:v>
                </c:pt>
                <c:pt idx="7">
                  <c:v>108.03899632411699</c:v>
                </c:pt>
                <c:pt idx="8">
                  <c:v>99.354043392504934</c:v>
                </c:pt>
                <c:pt idx="9">
                  <c:v>100.05459328006351</c:v>
                </c:pt>
                <c:pt idx="10">
                  <c:v>94.588293650793659</c:v>
                </c:pt>
                <c:pt idx="11">
                  <c:v>102.18155120876816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98-478A-95C1-4262EE2B4DA5}"/>
            </c:ext>
          </c:extLst>
        </c:ser>
        <c:ser>
          <c:idx val="1"/>
          <c:order val="1"/>
          <c:tx>
            <c:strRef>
              <c:f>'f6'!$L$3</c:f>
              <c:strCache>
                <c:ptCount val="1"/>
                <c:pt idx="0">
                  <c:v>Presenze totali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'f6'!$J$5:$J$17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'f6'!$L$5:$L$17</c:f>
              <c:numCache>
                <c:formatCode>#,##0</c:formatCode>
                <c:ptCount val="13"/>
                <c:pt idx="0">
                  <c:v>107.83012371676757</c:v>
                </c:pt>
                <c:pt idx="1">
                  <c:v>102.28619475555811</c:v>
                </c:pt>
                <c:pt idx="2">
                  <c:v>102.33874947149479</c:v>
                </c:pt>
                <c:pt idx="3">
                  <c:v>100.70903865473788</c:v>
                </c:pt>
                <c:pt idx="4">
                  <c:v>104.86456426140769</c:v>
                </c:pt>
                <c:pt idx="5">
                  <c:v>106.59100291887272</c:v>
                </c:pt>
                <c:pt idx="6">
                  <c:v>105.31694787753155</c:v>
                </c:pt>
                <c:pt idx="7">
                  <c:v>105.65237640041838</c:v>
                </c:pt>
                <c:pt idx="8">
                  <c:v>104.69051824637805</c:v>
                </c:pt>
                <c:pt idx="9">
                  <c:v>65.622664286448511</c:v>
                </c:pt>
                <c:pt idx="10">
                  <c:v>130.63711384662147</c:v>
                </c:pt>
                <c:pt idx="11">
                  <c:v>129.23291916369027</c:v>
                </c:pt>
                <c:pt idx="12">
                  <c:v>106.97700341201251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98-478A-95C1-4262EE2B4DA5}"/>
            </c:ext>
          </c:extLst>
        </c:ser>
        <c:ser>
          <c:idx val="2"/>
          <c:order val="2"/>
          <c:tx>
            <c:strRef>
              <c:f>'f6'!$M$3</c:f>
              <c:strCache>
                <c:ptCount val="1"/>
                <c:pt idx="0">
                  <c:v>Stranieri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'f6'!$J$5:$J$17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'f6'!$M$5:$M$17</c:f>
              <c:numCache>
                <c:formatCode>#,##0</c:formatCode>
                <c:ptCount val="13"/>
                <c:pt idx="0">
                  <c:v>108.61717195074615</c:v>
                </c:pt>
                <c:pt idx="1">
                  <c:v>107.55147788827321</c:v>
                </c:pt>
                <c:pt idx="2">
                  <c:v>107.09936846547873</c:v>
                </c:pt>
                <c:pt idx="3">
                  <c:v>100.84151097706959</c:v>
                </c:pt>
                <c:pt idx="4">
                  <c:v>105.84040604777634</c:v>
                </c:pt>
                <c:pt idx="5">
                  <c:v>106.81629833399921</c:v>
                </c:pt>
                <c:pt idx="6">
                  <c:v>106.09652196795803</c:v>
                </c:pt>
                <c:pt idx="7">
                  <c:v>107.96909141710816</c:v>
                </c:pt>
                <c:pt idx="8">
                  <c:v>103.80531214990212</c:v>
                </c:pt>
                <c:pt idx="9">
                  <c:v>43.121239731442643</c:v>
                </c:pt>
                <c:pt idx="10">
                  <c:v>158.44721054467971</c:v>
                </c:pt>
                <c:pt idx="11">
                  <c:v>100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98-478A-95C1-4262EE2B4DA5}"/>
            </c:ext>
          </c:extLst>
        </c:ser>
        <c:ser>
          <c:idx val="3"/>
          <c:order val="3"/>
          <c:tx>
            <c:strRef>
              <c:f>'f6'!$N$3</c:f>
              <c:strCache>
                <c:ptCount val="1"/>
                <c:pt idx="0">
                  <c:v>Italiani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'f6'!$J$5:$J$17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'f6'!$N$5:$N$17</c:f>
              <c:numCache>
                <c:formatCode>#,##0</c:formatCode>
                <c:ptCount val="13"/>
                <c:pt idx="0">
                  <c:v>107.01103562081813</c:v>
                </c:pt>
                <c:pt idx="1">
                  <c:v>96.724323662258314</c:v>
                </c:pt>
                <c:pt idx="2">
                  <c:v>96.747056781815729</c:v>
                </c:pt>
                <c:pt idx="3">
                  <c:v>100.53679066258468</c:v>
                </c:pt>
                <c:pt idx="4">
                  <c:v>103.59270625310933</c:v>
                </c:pt>
                <c:pt idx="5">
                  <c:v>106.28994140502273</c:v>
                </c:pt>
                <c:pt idx="6">
                  <c:v>104.27302499722822</c:v>
                </c:pt>
                <c:pt idx="7">
                  <c:v>102.49582541992568</c:v>
                </c:pt>
                <c:pt idx="8">
                  <c:v>105.96102758001309</c:v>
                </c:pt>
                <c:pt idx="9">
                  <c:v>97.261237854148803</c:v>
                </c:pt>
                <c:pt idx="10">
                  <c:v>113.30063772796457</c:v>
                </c:pt>
                <c:pt idx="11">
                  <c:v>100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98-478A-95C1-4262EE2B4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197376"/>
        <c:axId val="132199168"/>
      </c:lineChart>
      <c:catAx>
        <c:axId val="13219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199168"/>
        <c:crosses val="autoZero"/>
        <c:auto val="1"/>
        <c:lblAlgn val="ctr"/>
        <c:lblOffset val="100"/>
        <c:noMultiLvlLbl val="0"/>
      </c:catAx>
      <c:valAx>
        <c:axId val="132199168"/>
        <c:scaling>
          <c:orientation val="minMax"/>
          <c:max val="1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197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'f7'!$B$4</c:f>
              <c:strCache>
                <c:ptCount val="1"/>
                <c:pt idx="0">
                  <c:v>2007/2013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'f7'!$A$5:$A$10</c:f>
              <c:strCache>
                <c:ptCount val="6"/>
                <c:pt idx="0">
                  <c:v>Natura</c:v>
                </c:pt>
                <c:pt idx="1">
                  <c:v>Turismo</c:v>
                </c:pt>
                <c:pt idx="2">
                  <c:v>Cultura</c:v>
                </c:pt>
                <c:pt idx="3">
                  <c:v>Produzioni 
di qualità</c:v>
                </c:pt>
                <c:pt idx="4">
                  <c:v>Infrastrutture 
a servizio</c:v>
                </c:pt>
                <c:pt idx="5">
                  <c:v>Risorse 
totali</c:v>
                </c:pt>
              </c:strCache>
            </c:strRef>
          </c:cat>
          <c:val>
            <c:numRef>
              <c:f>'f7'!$B$5:$B$10</c:f>
              <c:numCache>
                <c:formatCode>_-* #,##0_-;\-* #,##0_-;_-* "-"??_-;_-@_-</c:formatCode>
                <c:ptCount val="6"/>
                <c:pt idx="0">
                  <c:v>1557</c:v>
                </c:pt>
                <c:pt idx="1">
                  <c:v>806</c:v>
                </c:pt>
                <c:pt idx="2">
                  <c:v>325</c:v>
                </c:pt>
                <c:pt idx="3">
                  <c:v>168</c:v>
                </c:pt>
                <c:pt idx="4">
                  <c:v>1319</c:v>
                </c:pt>
                <c:pt idx="5">
                  <c:v>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4-48EB-869A-81B957E4A0EC}"/>
            </c:ext>
          </c:extLst>
        </c:ser>
        <c:ser>
          <c:idx val="1"/>
          <c:order val="1"/>
          <c:tx>
            <c:strRef>
              <c:f>'f7'!$C$4</c:f>
              <c:strCache>
                <c:ptCount val="1"/>
                <c:pt idx="0">
                  <c:v>2014/2020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'f7'!$A$5:$A$10</c:f>
              <c:strCache>
                <c:ptCount val="6"/>
                <c:pt idx="0">
                  <c:v>Natura</c:v>
                </c:pt>
                <c:pt idx="1">
                  <c:v>Turismo</c:v>
                </c:pt>
                <c:pt idx="2">
                  <c:v>Cultura</c:v>
                </c:pt>
                <c:pt idx="3">
                  <c:v>Produzioni 
di qualità</c:v>
                </c:pt>
                <c:pt idx="4">
                  <c:v>Infrastrutture 
a servizio</c:v>
                </c:pt>
                <c:pt idx="5">
                  <c:v>Risorse 
totali</c:v>
                </c:pt>
              </c:strCache>
            </c:strRef>
          </c:cat>
          <c:val>
            <c:numRef>
              <c:f>'f7'!$C$5:$C$10</c:f>
              <c:numCache>
                <c:formatCode>_-* #,##0_-;\-* #,##0_-;_-* "-"??_-;_-@_-</c:formatCode>
                <c:ptCount val="6"/>
                <c:pt idx="0">
                  <c:v>1488</c:v>
                </c:pt>
                <c:pt idx="1">
                  <c:v>831</c:v>
                </c:pt>
                <c:pt idx="2">
                  <c:v>232</c:v>
                </c:pt>
                <c:pt idx="3">
                  <c:v>182.7</c:v>
                </c:pt>
                <c:pt idx="4">
                  <c:v>1772</c:v>
                </c:pt>
                <c:pt idx="5">
                  <c:v>4505.7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4-48EB-869A-81B957E4A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008000"/>
        <c:axId val="133030272"/>
      </c:barChart>
      <c:catAx>
        <c:axId val="13300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030272"/>
        <c:crosses val="autoZero"/>
        <c:auto val="1"/>
        <c:lblAlgn val="ctr"/>
        <c:lblOffset val="100"/>
        <c:noMultiLvlLbl val="0"/>
      </c:catAx>
      <c:valAx>
        <c:axId val="13303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008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'f8'!$B$1</c:f>
              <c:strCache>
                <c:ptCount val="1"/>
                <c:pt idx="0">
                  <c:v>Impianti allacciati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'f8'!$A$2:$A$8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'f8'!$B$2:$B$8</c:f>
              <c:numCache>
                <c:formatCode>General</c:formatCode>
                <c:ptCount val="7"/>
                <c:pt idx="0">
                  <c:v>5</c:v>
                </c:pt>
                <c:pt idx="1">
                  <c:v>9</c:v>
                </c:pt>
                <c:pt idx="2">
                  <c:v>21</c:v>
                </c:pt>
                <c:pt idx="3">
                  <c:v>36</c:v>
                </c:pt>
                <c:pt idx="4">
                  <c:v>43</c:v>
                </c:pt>
                <c:pt idx="5">
                  <c:v>76</c:v>
                </c:pt>
                <c:pt idx="6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EB-480E-8054-5BCBAF8C2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15169487"/>
        <c:axId val="1215161807"/>
      </c:barChart>
      <c:lineChart>
        <c:grouping val="standard"/>
        <c:varyColors val="0"/>
        <c:ser>
          <c:idx val="1"/>
          <c:order val="1"/>
          <c:tx>
            <c:strRef>
              <c:f>'f8'!$C$1</c:f>
              <c:strCache>
                <c:ptCount val="1"/>
                <c:pt idx="0">
                  <c:v>Volume (milioni di metri cubi)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'f8'!$A$2:$A$8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'f8'!$C$2:$C$8</c:f>
              <c:numCache>
                <c:formatCode>General</c:formatCode>
                <c:ptCount val="7"/>
                <c:pt idx="0">
                  <c:v>10</c:v>
                </c:pt>
                <c:pt idx="1">
                  <c:v>30</c:v>
                </c:pt>
                <c:pt idx="2">
                  <c:v>50</c:v>
                </c:pt>
                <c:pt idx="3">
                  <c:v>82</c:v>
                </c:pt>
                <c:pt idx="4">
                  <c:v>156</c:v>
                </c:pt>
                <c:pt idx="5">
                  <c:v>220</c:v>
                </c:pt>
                <c:pt idx="6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EB-480E-8054-5BCBAF8C2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5875904"/>
        <c:axId val="283165520"/>
      </c:lineChart>
      <c:catAx>
        <c:axId val="211587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3165520"/>
        <c:crosses val="autoZero"/>
        <c:auto val="1"/>
        <c:lblAlgn val="ctr"/>
        <c:lblOffset val="100"/>
        <c:noMultiLvlLbl val="0"/>
      </c:catAx>
      <c:valAx>
        <c:axId val="28316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15875904"/>
        <c:crosses val="autoZero"/>
        <c:crossBetween val="between"/>
      </c:valAx>
      <c:valAx>
        <c:axId val="121516180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Impianti allacciati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5169487"/>
        <c:crosses val="max"/>
        <c:crossBetween val="between"/>
      </c:valAx>
      <c:catAx>
        <c:axId val="12151694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15161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'f9'!$B$1</c:f>
              <c:strCache>
                <c:ptCount val="1"/>
                <c:pt idx="0">
                  <c:v>Attivi: 75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'f9'!$A$2:$A$17</c:f>
              <c:strCache>
                <c:ptCount val="16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Adice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Marche</c:v>
                </c:pt>
                <c:pt idx="9">
                  <c:v>Lazio</c:v>
                </c:pt>
                <c:pt idx="10">
                  <c:v>Abruzzo</c:v>
                </c:pt>
                <c:pt idx="11">
                  <c:v>Campania</c:v>
                </c:pt>
                <c:pt idx="12">
                  <c:v>Puglia</c:v>
                </c:pt>
                <c:pt idx="13">
                  <c:v>Basilicata</c:v>
                </c:pt>
                <c:pt idx="14">
                  <c:v>Calabria</c:v>
                </c:pt>
                <c:pt idx="15">
                  <c:v>Sicilia</c:v>
                </c:pt>
              </c:strCache>
            </c:strRef>
          </c:cat>
          <c:val>
            <c:numRef>
              <c:f>'f9'!$B$2:$B$17</c:f>
              <c:numCache>
                <c:formatCode>General</c:formatCode>
                <c:ptCount val="16"/>
                <c:pt idx="0">
                  <c:v>7</c:v>
                </c:pt>
                <c:pt idx="1">
                  <c:v>25</c:v>
                </c:pt>
                <c:pt idx="2">
                  <c:v>2</c:v>
                </c:pt>
                <c:pt idx="3">
                  <c:v>1</c:v>
                </c:pt>
                <c:pt idx="4">
                  <c:v>12</c:v>
                </c:pt>
                <c:pt idx="5">
                  <c:v>2</c:v>
                </c:pt>
                <c:pt idx="6">
                  <c:v>9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5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3-4522-973D-85171EB784F3}"/>
            </c:ext>
          </c:extLst>
        </c:ser>
        <c:ser>
          <c:idx val="1"/>
          <c:order val="1"/>
          <c:tx>
            <c:strRef>
              <c:f>'f9'!$C$1</c:f>
              <c:strCache>
                <c:ptCount val="1"/>
                <c:pt idx="0">
                  <c:v>In realizzazzione: 141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'f9'!$A$2:$A$17</c:f>
              <c:strCache>
                <c:ptCount val="16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Adice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Marche</c:v>
                </c:pt>
                <c:pt idx="9">
                  <c:v>Lazio</c:v>
                </c:pt>
                <c:pt idx="10">
                  <c:v>Abruzzo</c:v>
                </c:pt>
                <c:pt idx="11">
                  <c:v>Campania</c:v>
                </c:pt>
                <c:pt idx="12">
                  <c:v>Puglia</c:v>
                </c:pt>
                <c:pt idx="13">
                  <c:v>Basilicata</c:v>
                </c:pt>
                <c:pt idx="14">
                  <c:v>Calabria</c:v>
                </c:pt>
                <c:pt idx="15">
                  <c:v>Sicilia</c:v>
                </c:pt>
              </c:strCache>
            </c:strRef>
          </c:cat>
          <c:val>
            <c:numRef>
              <c:f>'f9'!$C$2:$C$17</c:f>
              <c:numCache>
                <c:formatCode>General</c:formatCode>
                <c:ptCount val="16"/>
                <c:pt idx="0">
                  <c:v>11</c:v>
                </c:pt>
                <c:pt idx="1">
                  <c:v>36</c:v>
                </c:pt>
                <c:pt idx="2">
                  <c:v>1</c:v>
                </c:pt>
                <c:pt idx="4">
                  <c:v>17</c:v>
                </c:pt>
                <c:pt idx="5">
                  <c:v>3</c:v>
                </c:pt>
                <c:pt idx="6">
                  <c:v>22</c:v>
                </c:pt>
                <c:pt idx="7">
                  <c:v>2</c:v>
                </c:pt>
                <c:pt idx="8">
                  <c:v>2</c:v>
                </c:pt>
                <c:pt idx="9">
                  <c:v>7</c:v>
                </c:pt>
                <c:pt idx="10">
                  <c:v>2</c:v>
                </c:pt>
                <c:pt idx="11">
                  <c:v>15</c:v>
                </c:pt>
                <c:pt idx="12">
                  <c:v>8</c:v>
                </c:pt>
                <c:pt idx="13">
                  <c:v>4</c:v>
                </c:pt>
                <c:pt idx="14">
                  <c:v>2</c:v>
                </c:pt>
                <c:pt idx="1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3-4522-973D-85171EB784F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30473135"/>
        <c:axId val="1230475055"/>
      </c:barChart>
      <c:catAx>
        <c:axId val="123047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30475055"/>
        <c:crosses val="autoZero"/>
        <c:auto val="1"/>
        <c:lblAlgn val="ctr"/>
        <c:lblOffset val="100"/>
        <c:noMultiLvlLbl val="0"/>
      </c:catAx>
      <c:valAx>
        <c:axId val="123047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30473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24606</xdr:colOff>
      <xdr:row>28</xdr:row>
      <xdr:rowOff>138110</xdr:rowOff>
    </xdr:from>
    <xdr:to>
      <xdr:col>8</xdr:col>
      <xdr:colOff>870857</xdr:colOff>
      <xdr:row>56</xdr:row>
      <xdr:rowOff>128587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D466A73-D408-4D13-B907-1E2B2967D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14111</xdr:colOff>
      <xdr:row>20</xdr:row>
      <xdr:rowOff>7054</xdr:rowOff>
    </xdr:from>
    <xdr:to>
      <xdr:col>9</xdr:col>
      <xdr:colOff>321732</xdr:colOff>
      <xdr:row>33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104EC4-324E-4522-8083-5DD893F8AC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552184</xdr:colOff>
      <xdr:row>25</xdr:row>
      <xdr:rowOff>110066</xdr:rowOff>
    </xdr:from>
    <xdr:to>
      <xdr:col>8</xdr:col>
      <xdr:colOff>550332</xdr:colOff>
      <xdr:row>27</xdr:row>
      <xdr:rowOff>101599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97BEE009-A02E-48EF-9F4B-97A6ECF3E40A}"/>
            </a:ext>
          </a:extLst>
        </xdr:cNvPr>
        <xdr:cNvSpPr txBox="1"/>
      </xdr:nvSpPr>
      <xdr:spPr>
        <a:xfrm>
          <a:off x="4164064" y="8697806"/>
          <a:ext cx="1202108" cy="34205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800" kern="1200"/>
        </a:p>
      </xdr:txBody>
    </xdr:sp>
    <xdr:clientData/>
  </xdr:twoCellAnchor>
  <xdr:twoCellAnchor editAs="oneCell">
    <xdr:from>
      <xdr:col>0</xdr:col>
      <xdr:colOff>31750</xdr:colOff>
      <xdr:row>2</xdr:row>
      <xdr:rowOff>47627</xdr:rowOff>
    </xdr:from>
    <xdr:to>
      <xdr:col>5</xdr:col>
      <xdr:colOff>19050</xdr:colOff>
      <xdr:row>20</xdr:row>
      <xdr:rowOff>133351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C91C4994-BA15-DB8C-CD01-07CD81995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390527"/>
          <a:ext cx="2940050" cy="317182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20636</xdr:colOff>
      <xdr:row>28</xdr:row>
      <xdr:rowOff>7938</xdr:rowOff>
    </xdr:from>
    <xdr:to>
      <xdr:col>9</xdr:col>
      <xdr:colOff>47624</xdr:colOff>
      <xdr:row>53</xdr:row>
      <xdr:rowOff>95251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E1FA7E4-3342-44ED-B1D6-A98D9E3CF6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21168</xdr:colOff>
      <xdr:row>21</xdr:row>
      <xdr:rowOff>16934</xdr:rowOff>
    </xdr:from>
    <xdr:to>
      <xdr:col>11</xdr:col>
      <xdr:colOff>146050</xdr:colOff>
      <xdr:row>43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B677AEE-0218-42F9-A0D4-C07378F925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7936</xdr:rowOff>
    </xdr:from>
    <xdr:to>
      <xdr:col>10</xdr:col>
      <xdr:colOff>22679</xdr:colOff>
      <xdr:row>29</xdr:row>
      <xdr:rowOff>34925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051DEEB-A905-453F-A1DD-048E108951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4635</xdr:rowOff>
    </xdr:from>
    <xdr:to>
      <xdr:col>10</xdr:col>
      <xdr:colOff>10080</xdr:colOff>
      <xdr:row>30</xdr:row>
      <xdr:rowOff>1008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9B68280-9353-4718-B1AB-D633BBD5AA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8960</xdr:colOff>
      <xdr:row>17</xdr:row>
      <xdr:rowOff>13323</xdr:rowOff>
    </xdr:from>
    <xdr:to>
      <xdr:col>5</xdr:col>
      <xdr:colOff>800345</xdr:colOff>
      <xdr:row>35</xdr:row>
      <xdr:rowOff>160362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37C43F8-34E4-4F3C-8A98-C7443BE37F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</xdr:colOff>
      <xdr:row>7</xdr:row>
      <xdr:rowOff>36739</xdr:rowOff>
    </xdr:from>
    <xdr:to>
      <xdr:col>4</xdr:col>
      <xdr:colOff>256834</xdr:colOff>
      <xdr:row>23</xdr:row>
      <xdr:rowOff>105001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D6C5607-A721-44B9-B055-C883236361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21167</xdr:colOff>
      <xdr:row>20</xdr:row>
      <xdr:rowOff>5114</xdr:rowOff>
    </xdr:from>
    <xdr:to>
      <xdr:col>10</xdr:col>
      <xdr:colOff>253295</xdr:colOff>
      <xdr:row>36</xdr:row>
      <xdr:rowOff>155221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7618881-31B2-4C03-92F9-76746BDD9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10477</xdr:rowOff>
    </xdr:from>
    <xdr:to>
      <xdr:col>13</xdr:col>
      <xdr:colOff>19050</xdr:colOff>
      <xdr:row>17</xdr:row>
      <xdr:rowOff>74295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7AFBFB6-79D0-49A2-81EE-8E20F6F992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19050</xdr:rowOff>
    </xdr:from>
    <xdr:to>
      <xdr:col>7</xdr:col>
      <xdr:colOff>552450</xdr:colOff>
      <xdr:row>27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3EB8723-E779-4A9E-BE92-2188564F85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14111</xdr:colOff>
      <xdr:row>20</xdr:row>
      <xdr:rowOff>11288</xdr:rowOff>
    </xdr:from>
    <xdr:to>
      <xdr:col>10</xdr:col>
      <xdr:colOff>14111</xdr:colOff>
      <xdr:row>42</xdr:row>
      <xdr:rowOff>7054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90B28F6-8EAE-4BBA-88D7-75675CE700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1"/>
  <sheetViews>
    <sheetView tabSelected="1" zoomScale="80" zoomScaleNormal="80" workbookViewId="0">
      <selection activeCell="A2" sqref="A2"/>
    </sheetView>
  </sheetViews>
  <sheetFormatPr defaultColWidth="8.54296875" defaultRowHeight="13" x14ac:dyDescent="0.3"/>
  <cols>
    <col min="1" max="1" width="40.54296875" style="19" customWidth="1"/>
    <col min="2" max="2" width="7.6328125" style="19" customWidth="1"/>
    <col min="3" max="9" width="9.36328125" style="19" customWidth="1"/>
    <col min="10" max="10" width="7.6328125" style="19" customWidth="1"/>
    <col min="11" max="11" width="1.453125" style="19" customWidth="1"/>
    <col min="12" max="12" width="10.6328125" style="19" customWidth="1"/>
    <col min="13" max="13" width="13" style="19" customWidth="1"/>
    <col min="14" max="16384" width="8.54296875" style="19"/>
  </cols>
  <sheetData>
    <row r="1" spans="1:13" x14ac:dyDescent="0.3">
      <c r="A1" s="35" t="s">
        <v>292</v>
      </c>
    </row>
    <row r="2" spans="1:13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 t="s">
        <v>291</v>
      </c>
    </row>
    <row r="3" spans="1:13" ht="50.75" customHeight="1" x14ac:dyDescent="0.3">
      <c r="B3" s="18"/>
      <c r="C3" s="18"/>
      <c r="D3" s="18"/>
      <c r="E3" s="18"/>
      <c r="F3" s="18"/>
      <c r="G3" s="18"/>
      <c r="H3" s="18"/>
      <c r="I3" s="18"/>
      <c r="J3" s="18" t="s">
        <v>0</v>
      </c>
      <c r="K3" s="18"/>
      <c r="L3" s="18" t="s">
        <v>1</v>
      </c>
      <c r="M3" s="18" t="s">
        <v>2</v>
      </c>
    </row>
    <row r="4" spans="1:13" x14ac:dyDescent="0.3">
      <c r="A4" s="37"/>
      <c r="B4" s="38">
        <v>2010</v>
      </c>
      <c r="C4" s="38">
        <v>2015</v>
      </c>
      <c r="D4" s="38">
        <v>2018</v>
      </c>
      <c r="E4" s="38">
        <v>2019</v>
      </c>
      <c r="F4" s="38">
        <v>2020</v>
      </c>
      <c r="G4" s="38">
        <v>2021</v>
      </c>
      <c r="H4" s="38">
        <v>2022</v>
      </c>
      <c r="I4" s="38">
        <v>2023</v>
      </c>
      <c r="J4" s="38">
        <v>2023</v>
      </c>
      <c r="K4" s="38"/>
      <c r="L4" s="38" t="s">
        <v>3</v>
      </c>
      <c r="M4" s="38" t="s">
        <v>3</v>
      </c>
    </row>
    <row r="5" spans="1:13" x14ac:dyDescent="0.3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x14ac:dyDescent="0.3">
      <c r="A6" s="19" t="s">
        <v>4</v>
      </c>
    </row>
    <row r="7" spans="1:13" x14ac:dyDescent="0.3">
      <c r="A7" s="19" t="s">
        <v>5</v>
      </c>
      <c r="B7" s="20">
        <v>248.59879999999998</v>
      </c>
      <c r="C7" s="20">
        <v>285.25</v>
      </c>
      <c r="D7" s="20">
        <v>238.71561999999997</v>
      </c>
      <c r="E7" s="20">
        <v>241.3</v>
      </c>
      <c r="F7" s="21">
        <v>242.96014400000001</v>
      </c>
      <c r="G7" s="21">
        <v>257.72701859217602</v>
      </c>
      <c r="H7" s="21">
        <v>292.0047120649354</v>
      </c>
      <c r="I7" s="21">
        <v>356.18734777680817</v>
      </c>
      <c r="J7" s="20">
        <v>4.2669286435956542</v>
      </c>
      <c r="K7" s="20"/>
      <c r="L7" s="41">
        <v>21.979999999999986</v>
      </c>
      <c r="M7" s="41">
        <v>7</v>
      </c>
    </row>
    <row r="8" spans="1:13" x14ac:dyDescent="0.3">
      <c r="A8" s="19" t="s">
        <v>6</v>
      </c>
      <c r="B8" s="20">
        <v>231.36659</v>
      </c>
      <c r="C8" s="20">
        <v>191.16900000000001</v>
      </c>
      <c r="D8" s="20">
        <v>184.4291475</v>
      </c>
      <c r="E8" s="20">
        <v>186.6</v>
      </c>
      <c r="F8" s="21">
        <v>187.33800299999999</v>
      </c>
      <c r="G8" s="21">
        <v>198.36097109651996</v>
      </c>
      <c r="H8" s="21">
        <v>225.4967519425239</v>
      </c>
      <c r="I8" s="21">
        <v>240.60503432267299</v>
      </c>
      <c r="J8" s="20">
        <v>2.8823160596598121</v>
      </c>
      <c r="K8" s="20"/>
      <c r="L8" s="41">
        <v>6.6999999999999966</v>
      </c>
      <c r="M8" s="41">
        <v>-3</v>
      </c>
    </row>
    <row r="9" spans="1:13" x14ac:dyDescent="0.3">
      <c r="A9" s="19" t="s">
        <v>7</v>
      </c>
      <c r="B9" s="20">
        <v>2408.0541800000001</v>
      </c>
      <c r="C9" s="20">
        <v>2964.3</v>
      </c>
      <c r="D9" s="20">
        <v>3155.9299440000004</v>
      </c>
      <c r="E9" s="20">
        <v>3209.8</v>
      </c>
      <c r="F9" s="21">
        <v>3193.59051</v>
      </c>
      <c r="G9" s="21">
        <v>3299.8369229846062</v>
      </c>
      <c r="H9" s="21">
        <v>3890.5077321988501</v>
      </c>
      <c r="I9" s="21">
        <v>4052.3528538583228</v>
      </c>
      <c r="J9" s="20">
        <v>48.544959763476804</v>
      </c>
      <c r="K9" s="20"/>
      <c r="L9" s="41">
        <v>4.1600000000000117</v>
      </c>
      <c r="M9" s="41">
        <v>-7</v>
      </c>
    </row>
    <row r="10" spans="1:13" ht="14.5" x14ac:dyDescent="0.3">
      <c r="A10" s="19" t="s">
        <v>8</v>
      </c>
      <c r="B10" s="20">
        <v>2029.5047337217989</v>
      </c>
      <c r="C10" s="20">
        <v>2232.4102750219927</v>
      </c>
      <c r="D10" s="20">
        <v>2292.9876480000003</v>
      </c>
      <c r="E10" s="20">
        <v>2362.1999999999998</v>
      </c>
      <c r="F10" s="21">
        <v>2153.6177400000001</v>
      </c>
      <c r="G10" s="21">
        <v>2354.0420213553598</v>
      </c>
      <c r="H10" s="21">
        <v>2100.3493385639958</v>
      </c>
      <c r="I10" s="21">
        <v>2376.2853644151469</v>
      </c>
      <c r="J10" s="20">
        <v>28.466592511123213</v>
      </c>
      <c r="K10" s="20"/>
      <c r="L10" s="41">
        <v>13.137625288553565</v>
      </c>
      <c r="M10" s="41">
        <v>3.7959865032601527</v>
      </c>
    </row>
    <row r="11" spans="1:13" ht="26.15" customHeight="1" x14ac:dyDescent="0.3">
      <c r="A11" s="22" t="s">
        <v>9</v>
      </c>
      <c r="B11" s="20">
        <v>464.64610932095098</v>
      </c>
      <c r="C11" s="20">
        <v>552.20000000000005</v>
      </c>
      <c r="D11" s="20">
        <v>583.86866999999995</v>
      </c>
      <c r="E11" s="20">
        <v>602.70000000000005</v>
      </c>
      <c r="F11" s="21">
        <v>607.5306405</v>
      </c>
      <c r="G11" s="21">
        <v>637.59733189834503</v>
      </c>
      <c r="H11" s="21">
        <v>618.59693140777438</v>
      </c>
      <c r="I11" s="21">
        <v>782.52511823083444</v>
      </c>
      <c r="J11" s="20">
        <v>9.3742207918190079</v>
      </c>
      <c r="K11" s="20"/>
      <c r="L11" s="41">
        <v>26.499999999999975</v>
      </c>
      <c r="M11" s="41">
        <v>10</v>
      </c>
    </row>
    <row r="12" spans="1:13" ht="14.5" x14ac:dyDescent="0.3">
      <c r="A12" s="19" t="s">
        <v>10</v>
      </c>
      <c r="B12" s="20">
        <v>196.922337183</v>
      </c>
      <c r="C12" s="20">
        <v>196.2</v>
      </c>
      <c r="D12" s="20">
        <v>212.73338799999999</v>
      </c>
      <c r="E12" s="20">
        <v>212.1</v>
      </c>
      <c r="F12" s="21">
        <v>215.50526550000001</v>
      </c>
      <c r="G12" s="21">
        <v>232.631899959816</v>
      </c>
      <c r="H12" s="21">
        <v>285.57892039067013</v>
      </c>
      <c r="I12" s="21">
        <v>296.85928774610164</v>
      </c>
      <c r="J12" s="20">
        <v>3.5562110948280026</v>
      </c>
      <c r="K12" s="20"/>
      <c r="L12" s="41">
        <v>3.9500000000000131</v>
      </c>
      <c r="M12" s="41">
        <v>-1</v>
      </c>
    </row>
    <row r="13" spans="1:13" x14ac:dyDescent="0.3">
      <c r="A13" s="19" t="s">
        <v>11</v>
      </c>
      <c r="B13" s="20">
        <v>155</v>
      </c>
      <c r="C13" s="20">
        <v>165.6</v>
      </c>
      <c r="D13" s="20">
        <v>188.44249600000001</v>
      </c>
      <c r="E13" s="20">
        <v>190.7</v>
      </c>
      <c r="F13" s="21">
        <v>195.11089100000001</v>
      </c>
      <c r="G13" s="21">
        <v>215.31345309770398</v>
      </c>
      <c r="H13" s="21">
        <v>239.21324639154912</v>
      </c>
      <c r="I13" s="21">
        <v>242.81340574974195</v>
      </c>
      <c r="J13" s="20">
        <v>2.9087711354974957</v>
      </c>
      <c r="K13" s="20"/>
      <c r="L13" s="41">
        <v>1.505000000000005</v>
      </c>
      <c r="M13" s="41">
        <v>0.5</v>
      </c>
    </row>
    <row r="14" spans="1:13" s="23" customFormat="1" x14ac:dyDescent="0.3">
      <c r="A14" s="23" t="s">
        <v>12</v>
      </c>
      <c r="B14" s="4">
        <v>5736.1027502257484</v>
      </c>
      <c r="C14" s="4">
        <v>6589.1442750219931</v>
      </c>
      <c r="D14" s="4">
        <v>6857.1069135000007</v>
      </c>
      <c r="E14" s="4">
        <v>7005.4</v>
      </c>
      <c r="F14" s="24">
        <v>6795.6531939999995</v>
      </c>
      <c r="G14" s="24">
        <v>7195.5096189845262</v>
      </c>
      <c r="H14" s="24">
        <v>7651.7476329602987</v>
      </c>
      <c r="I14" s="24">
        <v>8347.6284120996297</v>
      </c>
      <c r="J14" s="26">
        <v>100</v>
      </c>
      <c r="K14" s="4"/>
      <c r="L14" s="45">
        <v>9.094403168000321</v>
      </c>
      <c r="M14" s="41">
        <v>-1.551686909722136</v>
      </c>
    </row>
    <row r="15" spans="1:13" s="23" customFormat="1" x14ac:dyDescent="0.3">
      <c r="A15" s="23" t="s">
        <v>13</v>
      </c>
      <c r="B15" s="5">
        <v>11.917316594768559</v>
      </c>
      <c r="C15" s="5">
        <v>11.972195244314234</v>
      </c>
      <c r="D15" s="5">
        <v>11.979614874589513</v>
      </c>
      <c r="E15" s="5">
        <v>12.270499135732338</v>
      </c>
      <c r="F15" s="5">
        <v>11.989714406249886</v>
      </c>
      <c r="G15" s="5">
        <v>11.870937280356801</v>
      </c>
      <c r="H15" s="5">
        <v>10.733929630420405</v>
      </c>
      <c r="I15" s="5">
        <v>11.487646965016935</v>
      </c>
      <c r="J15" s="42" t="s">
        <v>14</v>
      </c>
      <c r="K15" s="43"/>
      <c r="L15" s="42" t="s">
        <v>14</v>
      </c>
      <c r="M15" s="42" t="s">
        <v>14</v>
      </c>
    </row>
    <row r="16" spans="1:13" x14ac:dyDescent="0.3">
      <c r="B16" s="6"/>
      <c r="C16" s="6"/>
      <c r="D16" s="6"/>
      <c r="E16" s="6"/>
      <c r="F16" s="6"/>
      <c r="G16" s="6"/>
      <c r="H16" s="6"/>
      <c r="I16" s="6"/>
      <c r="J16" s="44"/>
      <c r="K16" s="6"/>
      <c r="L16" s="41"/>
      <c r="M16" s="41"/>
    </row>
    <row r="17" spans="1:13" x14ac:dyDescent="0.3">
      <c r="A17" s="19" t="s">
        <v>15</v>
      </c>
      <c r="C17" s="7"/>
      <c r="D17" s="7"/>
      <c r="E17" s="7"/>
      <c r="F17" s="7"/>
      <c r="G17" s="7"/>
      <c r="H17" s="7"/>
      <c r="I17" s="7"/>
      <c r="J17" s="7"/>
      <c r="L17" s="41"/>
      <c r="M17" s="41"/>
    </row>
    <row r="18" spans="1:13" x14ac:dyDescent="0.3">
      <c r="A18" s="19" t="s">
        <v>16</v>
      </c>
      <c r="B18" s="20">
        <v>7</v>
      </c>
      <c r="C18" s="20">
        <v>7.5</v>
      </c>
      <c r="D18" s="20">
        <v>7.9567799999999984</v>
      </c>
      <c r="E18" s="20">
        <v>8.1999999999999993</v>
      </c>
      <c r="F18" s="20">
        <v>8.3482559999999992</v>
      </c>
      <c r="G18" s="20">
        <v>9.7514058237119983</v>
      </c>
      <c r="H18" s="20">
        <v>11.105486036392646</v>
      </c>
      <c r="I18" s="20">
        <v>10.230373736724907</v>
      </c>
      <c r="J18" s="20">
        <v>0.15186440100389231</v>
      </c>
      <c r="K18" s="20"/>
      <c r="L18" s="41">
        <v>-7.8799999999999883</v>
      </c>
      <c r="M18" s="41">
        <v>-5.9999999999999858</v>
      </c>
    </row>
    <row r="19" spans="1:13" x14ac:dyDescent="0.3">
      <c r="A19" s="19" t="s">
        <v>17</v>
      </c>
      <c r="B19" s="20">
        <v>141</v>
      </c>
      <c r="C19" s="20">
        <v>183.6</v>
      </c>
      <c r="D19" s="20">
        <v>186.45263399999999</v>
      </c>
      <c r="E19" s="20">
        <v>182.9</v>
      </c>
      <c r="F19" s="20">
        <v>171.92600000000002</v>
      </c>
      <c r="G19" s="20">
        <v>188.64167727600002</v>
      </c>
      <c r="H19" s="20">
        <v>225.06838515799564</v>
      </c>
      <c r="I19" s="20">
        <v>211.37207364759095</v>
      </c>
      <c r="J19" s="20">
        <v>3.137704856100231</v>
      </c>
      <c r="K19" s="20"/>
      <c r="L19" s="41">
        <v>-6.085400000000007</v>
      </c>
      <c r="M19" s="41">
        <v>6.5999999999999943</v>
      </c>
    </row>
    <row r="20" spans="1:13" x14ac:dyDescent="0.3">
      <c r="A20" s="19" t="s">
        <v>18</v>
      </c>
      <c r="B20" s="20">
        <v>287.25</v>
      </c>
      <c r="C20" s="20">
        <v>300.89999999999998</v>
      </c>
      <c r="D20" s="20">
        <v>282.56235839999994</v>
      </c>
      <c r="E20" s="20">
        <v>293.3</v>
      </c>
      <c r="F20" s="20">
        <v>297.6995</v>
      </c>
      <c r="G20" s="20">
        <v>323.92295585649998</v>
      </c>
      <c r="H20" s="20">
        <v>408.03602980375734</v>
      </c>
      <c r="I20" s="20">
        <v>446.52545644110108</v>
      </c>
      <c r="J20" s="20">
        <v>6.6284304679885668</v>
      </c>
      <c r="K20" s="20"/>
      <c r="L20" s="41">
        <v>9.4328500000000037</v>
      </c>
      <c r="M20" s="41">
        <v>10.650000000000006</v>
      </c>
    </row>
    <row r="21" spans="1:13" s="25" customFormat="1" ht="26" x14ac:dyDescent="0.3">
      <c r="A21" s="25" t="s">
        <v>19</v>
      </c>
      <c r="B21" s="20">
        <v>1108</v>
      </c>
      <c r="C21" s="20">
        <v>1188.4000000000001</v>
      </c>
      <c r="D21" s="20">
        <v>1457.9</v>
      </c>
      <c r="E21" s="20">
        <v>1562.6149818140541</v>
      </c>
      <c r="F21" s="20">
        <v>802.29806119852219</v>
      </c>
      <c r="G21" s="20">
        <v>1162.0485118399395</v>
      </c>
      <c r="H21" s="20">
        <v>1621.2900837190834</v>
      </c>
      <c r="I21" s="20">
        <v>1871.6172726453099</v>
      </c>
      <c r="J21" s="20">
        <v>27.783152730626533</v>
      </c>
      <c r="K21" s="20"/>
      <c r="L21" s="41">
        <v>15.439999999999996</v>
      </c>
      <c r="M21" s="41">
        <v>3.9999999999999858</v>
      </c>
    </row>
    <row r="22" spans="1:13" x14ac:dyDescent="0.3">
      <c r="A22" s="19" t="s">
        <v>20</v>
      </c>
      <c r="B22" s="20">
        <v>293.96655393433997</v>
      </c>
      <c r="C22" s="20">
        <v>296.5</v>
      </c>
      <c r="D22" s="20">
        <v>326.71662159999994</v>
      </c>
      <c r="E22" s="20">
        <v>335.2</v>
      </c>
      <c r="F22" s="20">
        <v>312.13824</v>
      </c>
      <c r="G22" s="20">
        <v>360.11045396736006</v>
      </c>
      <c r="H22" s="20">
        <v>414.43239572742846</v>
      </c>
      <c r="I22" s="20">
        <v>445.16255787061721</v>
      </c>
      <c r="J22" s="20">
        <v>6.6081989710401619</v>
      </c>
      <c r="K22" s="20"/>
      <c r="L22" s="41">
        <v>7.4149999999999832</v>
      </c>
      <c r="M22" s="41">
        <v>8.5</v>
      </c>
    </row>
    <row r="23" spans="1:13" s="25" customFormat="1" ht="26" x14ac:dyDescent="0.3">
      <c r="A23" s="25" t="s">
        <v>21</v>
      </c>
      <c r="B23" s="20">
        <v>231.9</v>
      </c>
      <c r="C23" s="20">
        <v>1511.7</v>
      </c>
      <c r="D23" s="20">
        <v>2233</v>
      </c>
      <c r="E23" s="20">
        <v>2185</v>
      </c>
      <c r="F23" s="20">
        <v>2205.5827972055977</v>
      </c>
      <c r="G23" s="20">
        <v>2180.9229236744295</v>
      </c>
      <c r="H23" s="20">
        <v>2413.1074447815572</v>
      </c>
      <c r="I23" s="20">
        <v>2594.0905031401744</v>
      </c>
      <c r="J23" s="20">
        <v>38.507879628587752</v>
      </c>
      <c r="K23" s="20"/>
      <c r="L23" s="41">
        <v>7.500000000000016</v>
      </c>
      <c r="M23" s="41">
        <v>7.5000000000000284</v>
      </c>
    </row>
    <row r="24" spans="1:13" x14ac:dyDescent="0.3">
      <c r="A24" s="19" t="s">
        <v>22</v>
      </c>
      <c r="B24" s="20">
        <v>53</v>
      </c>
      <c r="C24" s="20">
        <v>59.4</v>
      </c>
      <c r="D24" s="20">
        <v>60.79392</v>
      </c>
      <c r="E24" s="20">
        <v>62.7</v>
      </c>
      <c r="F24" s="20">
        <v>56.147849999999998</v>
      </c>
      <c r="G24" s="20">
        <v>64.312758051300008</v>
      </c>
      <c r="H24" s="20">
        <v>83.349334434484817</v>
      </c>
      <c r="I24" s="20">
        <v>88.391969167771137</v>
      </c>
      <c r="J24" s="20">
        <v>1.3121312863703289</v>
      </c>
      <c r="K24" s="20"/>
      <c r="L24" s="41">
        <v>6.0499999999999865</v>
      </c>
      <c r="M24" s="41">
        <v>5</v>
      </c>
    </row>
    <row r="25" spans="1:13" x14ac:dyDescent="0.3">
      <c r="A25" s="19" t="s">
        <v>23</v>
      </c>
      <c r="B25" s="20">
        <v>177</v>
      </c>
      <c r="C25" s="20">
        <v>169.4</v>
      </c>
      <c r="D25" s="20">
        <v>182.5171</v>
      </c>
      <c r="E25" s="20">
        <v>186.1</v>
      </c>
      <c r="F25" s="20">
        <v>180.87803400000001</v>
      </c>
      <c r="G25" s="20">
        <v>206.890284947574</v>
      </c>
      <c r="H25" s="20">
        <v>243.30297509834705</v>
      </c>
      <c r="I25" s="20">
        <v>238.69919620353616</v>
      </c>
      <c r="J25" s="20">
        <v>3.5433613066774838</v>
      </c>
      <c r="K25" s="20"/>
      <c r="L25" s="41">
        <v>-1.8921999999999852</v>
      </c>
      <c r="M25" s="41">
        <v>-1.2999999999999972</v>
      </c>
    </row>
    <row r="26" spans="1:13" ht="15.65" customHeight="1" x14ac:dyDescent="0.3">
      <c r="A26" s="19" t="s">
        <v>24</v>
      </c>
      <c r="B26" s="20">
        <v>309.76407288063405</v>
      </c>
      <c r="C26" s="20">
        <v>343.9</v>
      </c>
      <c r="D26" s="20">
        <v>355.82246099999998</v>
      </c>
      <c r="E26" s="20">
        <v>370.7</v>
      </c>
      <c r="F26" s="20">
        <v>273.854625</v>
      </c>
      <c r="G26" s="20">
        <v>310.54265525662504</v>
      </c>
      <c r="H26" s="20">
        <v>340.30816876297251</v>
      </c>
      <c r="I26" s="20">
        <v>408.36980251556702</v>
      </c>
      <c r="J26" s="20">
        <v>6.0620302877574144</v>
      </c>
      <c r="K26" s="20"/>
      <c r="L26" s="41">
        <v>20</v>
      </c>
      <c r="M26" s="41">
        <v>19.999999999999986</v>
      </c>
    </row>
    <row r="27" spans="1:13" x14ac:dyDescent="0.3">
      <c r="A27" s="19" t="s">
        <v>25</v>
      </c>
      <c r="B27" s="20">
        <v>252</v>
      </c>
      <c r="C27" s="20">
        <v>293.3</v>
      </c>
      <c r="D27" s="20">
        <v>336.58820999999989</v>
      </c>
      <c r="E27" s="20">
        <v>351.1</v>
      </c>
      <c r="F27" s="20">
        <v>278.76637800000003</v>
      </c>
      <c r="G27" s="20">
        <v>331.68908767442593</v>
      </c>
      <c r="H27" s="20">
        <v>379.61816084338045</v>
      </c>
      <c r="I27" s="20">
        <v>422.05947122567034</v>
      </c>
      <c r="J27" s="20">
        <v>6.265246063847635</v>
      </c>
      <c r="K27" s="20"/>
      <c r="L27" s="41">
        <v>11.179999999999987</v>
      </c>
      <c r="M27" s="41">
        <v>9</v>
      </c>
    </row>
    <row r="28" spans="1:13" s="23" customFormat="1" x14ac:dyDescent="0.3">
      <c r="A28" s="23" t="s">
        <v>12</v>
      </c>
      <c r="B28" s="4">
        <v>2860.8806268149742</v>
      </c>
      <c r="C28" s="4">
        <v>4354.6000000000004</v>
      </c>
      <c r="D28" s="4">
        <v>5430.3100850000001</v>
      </c>
      <c r="E28" s="26">
        <v>5537.8149818140537</v>
      </c>
      <c r="F28" s="26">
        <v>4587.6397414041194</v>
      </c>
      <c r="G28" s="26">
        <v>5138.8327143678662</v>
      </c>
      <c r="H28" s="26">
        <v>6139.6184643654005</v>
      </c>
      <c r="I28" s="26">
        <v>6736.5186765940634</v>
      </c>
      <c r="J28" s="26">
        <v>100</v>
      </c>
      <c r="K28" s="4"/>
      <c r="L28" s="45">
        <v>9.7221059532134841</v>
      </c>
      <c r="M28" s="45">
        <v>7.1981220920407623</v>
      </c>
    </row>
    <row r="29" spans="1:13" s="23" customFormat="1" x14ac:dyDescent="0.3">
      <c r="A29" s="23" t="s">
        <v>13</v>
      </c>
      <c r="B29" s="8">
        <v>5.9458438596501075</v>
      </c>
      <c r="C29" s="8">
        <v>8.2222889379060806</v>
      </c>
      <c r="D29" s="8">
        <v>9.4869489842466397</v>
      </c>
      <c r="E29" s="8">
        <v>9.6999106329681304</v>
      </c>
      <c r="F29" s="5">
        <v>8.0940696542257182</v>
      </c>
      <c r="G29" s="5">
        <v>8.4778930300583379</v>
      </c>
      <c r="H29" s="5">
        <v>8.6127033607656784</v>
      </c>
      <c r="I29" s="5">
        <v>9.2705070841181669</v>
      </c>
      <c r="J29" s="42" t="s">
        <v>14</v>
      </c>
      <c r="K29" s="46"/>
      <c r="L29" s="42" t="s">
        <v>14</v>
      </c>
      <c r="M29" s="42" t="s">
        <v>14</v>
      </c>
    </row>
    <row r="30" spans="1:13" x14ac:dyDescent="0.3">
      <c r="B30" s="9"/>
      <c r="C30" s="9"/>
      <c r="D30" s="9"/>
      <c r="E30" s="10"/>
      <c r="F30" s="10"/>
      <c r="G30" s="10"/>
      <c r="H30" s="10"/>
      <c r="I30" s="10"/>
      <c r="J30" s="10"/>
      <c r="K30" s="10"/>
      <c r="M30" s="41"/>
    </row>
    <row r="31" spans="1:13" ht="14.5" x14ac:dyDescent="0.3">
      <c r="A31" s="27" t="s">
        <v>26</v>
      </c>
      <c r="B31" s="28">
        <v>8596.9833770407222</v>
      </c>
      <c r="C31" s="28">
        <v>10943.744275021993</v>
      </c>
      <c r="D31" s="28">
        <v>12287.416998500001</v>
      </c>
      <c r="E31" s="28">
        <v>12543.214981814053</v>
      </c>
      <c r="F31" s="28">
        <v>11383.292935404119</v>
      </c>
      <c r="G31" s="28">
        <v>12334.342333352393</v>
      </c>
      <c r="H31" s="28">
        <v>13791.366097325699</v>
      </c>
      <c r="I31" s="28">
        <v>15084.147088693693</v>
      </c>
      <c r="J31" s="42" t="s">
        <v>14</v>
      </c>
      <c r="K31" s="10"/>
      <c r="L31" s="47" t="s">
        <v>14</v>
      </c>
      <c r="M31" s="42" t="s">
        <v>14</v>
      </c>
    </row>
    <row r="32" spans="1:13" ht="16.25" customHeight="1" x14ac:dyDescent="0.3">
      <c r="A32" s="23" t="s">
        <v>13</v>
      </c>
      <c r="B32" s="29">
        <v>18.636240090825453</v>
      </c>
      <c r="C32" s="29">
        <v>20.103121420569263</v>
      </c>
      <c r="D32" s="5">
        <v>21.466563858836153</v>
      </c>
      <c r="E32" s="5">
        <v>21.970409768700467</v>
      </c>
      <c r="F32" s="5">
        <v>20.083784060475605</v>
      </c>
      <c r="G32" s="5">
        <v>20.348830310415138</v>
      </c>
      <c r="H32" s="5">
        <v>19.346632991186084</v>
      </c>
      <c r="I32" s="5">
        <v>20.758154049135101</v>
      </c>
      <c r="J32" s="42" t="s">
        <v>14</v>
      </c>
      <c r="K32" s="48"/>
      <c r="L32" s="42" t="s">
        <v>14</v>
      </c>
      <c r="M32" s="42" t="s">
        <v>14</v>
      </c>
    </row>
    <row r="33" spans="1:13" ht="16.25" customHeight="1" x14ac:dyDescent="0.3">
      <c r="A33" s="30"/>
      <c r="B33" s="31"/>
      <c r="C33" s="31"/>
      <c r="D33" s="11"/>
      <c r="E33" s="11"/>
      <c r="F33" s="11"/>
      <c r="G33" s="11"/>
      <c r="H33" s="11"/>
      <c r="I33" s="11"/>
      <c r="J33" s="12"/>
      <c r="K33" s="32"/>
      <c r="L33" s="12"/>
      <c r="M33" s="12"/>
    </row>
    <row r="34" spans="1:13" x14ac:dyDescent="0.3">
      <c r="A34" s="49"/>
      <c r="B34" s="33"/>
      <c r="C34" s="50"/>
      <c r="D34" s="6"/>
      <c r="E34" s="6"/>
      <c r="F34" s="6"/>
      <c r="G34" s="6"/>
      <c r="H34" s="6"/>
      <c r="I34" s="6"/>
      <c r="J34" s="50"/>
    </row>
    <row r="35" spans="1:13" ht="14.5" x14ac:dyDescent="0.3">
      <c r="A35" s="19" t="s">
        <v>27</v>
      </c>
      <c r="D35" s="7"/>
      <c r="E35" s="7"/>
      <c r="F35" s="7"/>
      <c r="G35" s="7"/>
      <c r="H35" s="20"/>
      <c r="I35" s="20"/>
      <c r="J35" s="20"/>
    </row>
    <row r="36" spans="1:13" ht="14.5" x14ac:dyDescent="0.3">
      <c r="A36" s="19" t="s">
        <v>28</v>
      </c>
      <c r="C36" s="20"/>
      <c r="D36" s="20"/>
      <c r="E36" s="51"/>
      <c r="F36" s="51"/>
      <c r="G36" s="51"/>
      <c r="H36" s="51"/>
      <c r="I36" s="51"/>
    </row>
    <row r="37" spans="1:13" ht="27.65" customHeight="1" x14ac:dyDescent="0.3">
      <c r="A37" s="309" t="s">
        <v>29</v>
      </c>
      <c r="B37" s="309"/>
      <c r="C37" s="309"/>
      <c r="D37" s="309"/>
      <c r="E37" s="309"/>
      <c r="F37" s="309"/>
      <c r="G37" s="309"/>
      <c r="H37" s="309"/>
      <c r="I37" s="309"/>
      <c r="J37" s="309"/>
      <c r="K37" s="309"/>
      <c r="L37" s="309"/>
      <c r="M37" s="309"/>
    </row>
    <row r="39" spans="1:13" x14ac:dyDescent="0.3">
      <c r="A39" s="19" t="s">
        <v>30</v>
      </c>
    </row>
    <row r="40" spans="1:13" x14ac:dyDescent="0.3">
      <c r="B40" s="34"/>
      <c r="C40" s="34"/>
      <c r="D40" s="34"/>
      <c r="E40" s="34"/>
      <c r="F40" s="34"/>
      <c r="G40" s="34"/>
      <c r="H40" s="34"/>
      <c r="I40" s="34"/>
    </row>
    <row r="41" spans="1:13" x14ac:dyDescent="0.3">
      <c r="D41" s="34"/>
      <c r="E41" s="34"/>
      <c r="F41" s="34"/>
      <c r="G41" s="34"/>
      <c r="H41" s="34"/>
      <c r="I41" s="34"/>
    </row>
  </sheetData>
  <mergeCells count="1">
    <mergeCell ref="A37:M3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6"/>
  <sheetViews>
    <sheetView zoomScale="80" zoomScaleNormal="80" workbookViewId="0">
      <selection activeCell="A2" sqref="A2"/>
    </sheetView>
  </sheetViews>
  <sheetFormatPr defaultColWidth="8.6328125" defaultRowHeight="13" x14ac:dyDescent="0.3"/>
  <cols>
    <col min="1" max="1" width="27.6328125" style="152" customWidth="1"/>
    <col min="2" max="2" width="14.6328125" style="152" customWidth="1"/>
    <col min="3" max="3" width="16" style="152" customWidth="1"/>
    <col min="4" max="4" width="12.36328125" style="152" customWidth="1"/>
    <col min="5" max="5" width="14" style="152" customWidth="1"/>
    <col min="6" max="16384" width="8.6328125" style="152"/>
  </cols>
  <sheetData>
    <row r="1" spans="1:5" x14ac:dyDescent="0.3">
      <c r="A1" s="128" t="s">
        <v>293</v>
      </c>
      <c r="B1" s="138"/>
      <c r="C1" s="138"/>
      <c r="D1" s="138"/>
      <c r="E1" s="128"/>
    </row>
    <row r="2" spans="1:5" ht="15.5" x14ac:dyDescent="0.35">
      <c r="A2" s="207"/>
      <c r="B2" s="189"/>
      <c r="C2" s="189"/>
      <c r="D2" s="189"/>
      <c r="E2" s="126"/>
    </row>
    <row r="3" spans="1:5" ht="39" x14ac:dyDescent="0.3">
      <c r="A3" s="190"/>
      <c r="B3" s="191" t="s">
        <v>113</v>
      </c>
      <c r="C3" s="191"/>
      <c r="D3" s="135" t="s">
        <v>114</v>
      </c>
      <c r="E3" s="192" t="s">
        <v>115</v>
      </c>
    </row>
    <row r="4" spans="1:5" x14ac:dyDescent="0.3">
      <c r="A4" s="193"/>
      <c r="B4" s="137" t="s">
        <v>90</v>
      </c>
      <c r="C4" s="137" t="s">
        <v>116</v>
      </c>
      <c r="D4" s="194" t="s">
        <v>116</v>
      </c>
      <c r="E4" s="194" t="s">
        <v>116</v>
      </c>
    </row>
    <row r="5" spans="1:5" x14ac:dyDescent="0.3">
      <c r="A5" s="128" t="s">
        <v>117</v>
      </c>
      <c r="B5" s="140">
        <v>11410</v>
      </c>
      <c r="C5" s="208">
        <f>+B5/$B$9*100</f>
        <v>44.140972571472787</v>
      </c>
      <c r="D5" s="208">
        <v>2.5065133411194012</v>
      </c>
      <c r="E5" s="208">
        <v>3.7856543276233321</v>
      </c>
    </row>
    <row r="6" spans="1:5" x14ac:dyDescent="0.3">
      <c r="A6" s="128" t="s">
        <v>118</v>
      </c>
      <c r="B6" s="140">
        <v>9364</v>
      </c>
      <c r="C6" s="208">
        <f t="shared" ref="C6:C7" si="0">+B6/$B$9*100</f>
        <v>36.225772757166617</v>
      </c>
      <c r="D6" s="208">
        <v>1.6720955483170457</v>
      </c>
      <c r="E6" s="208">
        <v>5.2245717792780226</v>
      </c>
    </row>
    <row r="7" spans="1:5" x14ac:dyDescent="0.3">
      <c r="A7" s="128" t="s">
        <v>119</v>
      </c>
      <c r="B7" s="140">
        <v>5075</v>
      </c>
      <c r="C7" s="208">
        <f t="shared" si="0"/>
        <v>19.633254671360596</v>
      </c>
      <c r="D7" s="208">
        <v>0.51495345612993049</v>
      </c>
      <c r="E7" s="208">
        <v>0.77790653472145588</v>
      </c>
    </row>
    <row r="8" spans="1:5" x14ac:dyDescent="0.3">
      <c r="A8" s="128"/>
      <c r="B8" s="140"/>
      <c r="C8" s="208"/>
      <c r="D8" s="208"/>
      <c r="E8" s="208"/>
    </row>
    <row r="9" spans="1:5" x14ac:dyDescent="0.3">
      <c r="A9" s="128" t="s">
        <v>58</v>
      </c>
      <c r="B9" s="140">
        <f>SUM(B5:B7)</f>
        <v>25849</v>
      </c>
      <c r="C9" s="208">
        <f>+B9/B$9*100</f>
        <v>100</v>
      </c>
      <c r="D9" s="208">
        <v>3.1484437350359116</v>
      </c>
      <c r="E9" s="208">
        <v>2.256165417799521</v>
      </c>
    </row>
    <row r="10" spans="1:5" x14ac:dyDescent="0.3">
      <c r="A10" s="195" t="s">
        <v>120</v>
      </c>
      <c r="B10" s="140"/>
      <c r="C10" s="148"/>
      <c r="D10" s="208"/>
      <c r="E10" s="148"/>
    </row>
    <row r="11" spans="1:5" x14ac:dyDescent="0.3">
      <c r="A11" s="128" t="s">
        <v>121</v>
      </c>
      <c r="B11" s="140">
        <v>12919</v>
      </c>
      <c r="C11" s="208">
        <f>+B11/B$9*100</f>
        <v>49.978722581144339</v>
      </c>
      <c r="D11" s="208">
        <v>2.7539140907266102</v>
      </c>
      <c r="E11" s="210" t="s">
        <v>14</v>
      </c>
    </row>
    <row r="12" spans="1:5" x14ac:dyDescent="0.3">
      <c r="A12" s="128" t="s">
        <v>122</v>
      </c>
      <c r="B12" s="140">
        <v>20982</v>
      </c>
      <c r="C12" s="208">
        <f>+B12/B$9*100</f>
        <v>81.17141862354444</v>
      </c>
      <c r="D12" s="208">
        <v>0.75151278547724587</v>
      </c>
      <c r="E12" s="210" t="s">
        <v>14</v>
      </c>
    </row>
    <row r="13" spans="1:5" x14ac:dyDescent="0.3">
      <c r="A13" s="128" t="s">
        <v>123</v>
      </c>
      <c r="B13" s="140">
        <v>6292</v>
      </c>
      <c r="C13" s="208">
        <f>+B13/B$9*100</f>
        <v>24.341367170877014</v>
      </c>
      <c r="D13" s="208">
        <v>-4.7240411599625816</v>
      </c>
      <c r="E13" s="210" t="s">
        <v>14</v>
      </c>
    </row>
    <row r="14" spans="1:5" x14ac:dyDescent="0.3">
      <c r="A14" s="126" t="s">
        <v>124</v>
      </c>
      <c r="B14" s="196">
        <v>12823</v>
      </c>
      <c r="C14" s="209">
        <f>+B14/B$9*100</f>
        <v>49.607334906572788</v>
      </c>
      <c r="D14" s="209">
        <v>5.5119962364748289</v>
      </c>
      <c r="E14" s="211" t="s">
        <v>14</v>
      </c>
    </row>
    <row r="15" spans="1:5" x14ac:dyDescent="0.3">
      <c r="B15" s="128"/>
      <c r="C15" s="128"/>
      <c r="D15" s="128"/>
      <c r="E15" s="128"/>
    </row>
    <row r="16" spans="1:5" x14ac:dyDescent="0.3">
      <c r="A16" s="128" t="s">
        <v>125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2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16.6328125" style="128" customWidth="1"/>
    <col min="2" max="2" width="12.36328125" style="128" customWidth="1"/>
    <col min="3" max="3" width="17.453125" style="128" customWidth="1"/>
    <col min="4" max="4" width="13.36328125" style="128" customWidth="1"/>
    <col min="5" max="5" width="4.54296875" style="128" customWidth="1"/>
    <col min="6" max="7" width="12.54296875" style="128" bestFit="1" customWidth="1"/>
    <col min="8" max="8" width="11.08984375" style="128" bestFit="1" customWidth="1"/>
    <col min="9" max="16384" width="9.08984375" style="128"/>
  </cols>
  <sheetData>
    <row r="1" spans="1:8" x14ac:dyDescent="0.3">
      <c r="A1" s="128" t="s">
        <v>294</v>
      </c>
    </row>
    <row r="2" spans="1:8" x14ac:dyDescent="0.3">
      <c r="B2" s="126"/>
      <c r="C2" s="126"/>
      <c r="E2" s="126"/>
      <c r="F2" s="126"/>
      <c r="G2" s="126"/>
      <c r="H2" s="126"/>
    </row>
    <row r="3" spans="1:8" x14ac:dyDescent="0.3">
      <c r="A3" s="133"/>
      <c r="B3" s="213"/>
      <c r="C3" s="212" t="s">
        <v>126</v>
      </c>
      <c r="D3" s="213"/>
      <c r="F3" s="319" t="s">
        <v>295</v>
      </c>
      <c r="G3" s="319"/>
      <c r="H3" s="319"/>
    </row>
    <row r="4" spans="1:8" ht="26" x14ac:dyDescent="0.3">
      <c r="A4" s="126"/>
      <c r="B4" s="136" t="s">
        <v>127</v>
      </c>
      <c r="C4" s="136" t="s">
        <v>128</v>
      </c>
      <c r="D4" s="137" t="s">
        <v>129</v>
      </c>
      <c r="E4" s="137"/>
      <c r="F4" s="136" t="s">
        <v>127</v>
      </c>
      <c r="G4" s="136" t="s">
        <v>128</v>
      </c>
      <c r="H4" s="137" t="s">
        <v>129</v>
      </c>
    </row>
    <row r="6" spans="1:8" x14ac:dyDescent="0.3">
      <c r="A6" s="183" t="s">
        <v>130</v>
      </c>
      <c r="B6" s="184">
        <v>2128935</v>
      </c>
      <c r="C6" s="184">
        <v>7906439</v>
      </c>
      <c r="D6" s="185">
        <v>3.7138000925345303</v>
      </c>
      <c r="E6" s="185"/>
      <c r="F6" s="184">
        <v>1116538</v>
      </c>
      <c r="G6" s="184">
        <v>4868366</v>
      </c>
      <c r="H6" s="185">
        <v>4.3602331492524211</v>
      </c>
    </row>
    <row r="7" spans="1:8" x14ac:dyDescent="0.3">
      <c r="A7" s="183" t="s">
        <v>118</v>
      </c>
      <c r="B7" s="184">
        <v>1777525</v>
      </c>
      <c r="C7" s="184">
        <v>6820383</v>
      </c>
      <c r="D7" s="185">
        <v>3.8370110125033405</v>
      </c>
      <c r="E7" s="185"/>
      <c r="F7" s="184">
        <v>903372</v>
      </c>
      <c r="G7" s="184">
        <v>4175495</v>
      </c>
      <c r="H7" s="185">
        <v>4.6221213409315318</v>
      </c>
    </row>
    <row r="8" spans="1:8" x14ac:dyDescent="0.3">
      <c r="A8" s="183" t="s">
        <v>119</v>
      </c>
      <c r="B8" s="184">
        <v>621007</v>
      </c>
      <c r="C8" s="184">
        <v>1933876</v>
      </c>
      <c r="D8" s="185">
        <v>3.1140969425465412</v>
      </c>
      <c r="E8" s="185"/>
      <c r="F8" s="184">
        <v>287769</v>
      </c>
      <c r="G8" s="184">
        <v>967569</v>
      </c>
      <c r="H8" s="185">
        <v>3.3623114372986667</v>
      </c>
    </row>
    <row r="9" spans="1:8" x14ac:dyDescent="0.3">
      <c r="A9" s="183"/>
      <c r="B9" s="184"/>
      <c r="C9" s="184"/>
      <c r="D9" s="185"/>
      <c r="E9" s="185"/>
      <c r="H9" s="185"/>
    </row>
    <row r="10" spans="1:8" x14ac:dyDescent="0.3">
      <c r="A10" s="183" t="s">
        <v>58</v>
      </c>
      <c r="B10" s="184">
        <v>4527467</v>
      </c>
      <c r="C10" s="184">
        <v>16660698</v>
      </c>
      <c r="D10" s="185">
        <v>3.8182212451582993</v>
      </c>
      <c r="E10" s="185"/>
      <c r="F10" s="184">
        <v>2307679</v>
      </c>
      <c r="G10" s="184">
        <v>10011430</v>
      </c>
      <c r="H10" s="185">
        <v>4.6006703734173504</v>
      </c>
    </row>
    <row r="11" spans="1:8" x14ac:dyDescent="0.3">
      <c r="A11" s="183"/>
      <c r="B11" s="186"/>
      <c r="C11" s="186"/>
      <c r="D11" s="186"/>
      <c r="E11" s="186"/>
    </row>
    <row r="12" spans="1:8" x14ac:dyDescent="0.3">
      <c r="A12" s="183" t="s">
        <v>131</v>
      </c>
      <c r="B12" s="208">
        <v>10.997607925887621</v>
      </c>
      <c r="C12" s="208">
        <v>6.9770034120125075</v>
      </c>
      <c r="D12" s="208">
        <v>-3.6222442888676056</v>
      </c>
      <c r="E12" s="208"/>
      <c r="F12" s="208">
        <v>17.553697369191852</v>
      </c>
      <c r="G12" s="208">
        <v>10.850049720384433</v>
      </c>
      <c r="H12" s="208">
        <v>-5.7026259478285937</v>
      </c>
    </row>
    <row r="13" spans="1:8" x14ac:dyDescent="0.3">
      <c r="A13" s="183" t="s">
        <v>132</v>
      </c>
      <c r="B13" s="208">
        <v>87.591134115276049</v>
      </c>
      <c r="C13" s="208">
        <v>59.047469671271443</v>
      </c>
      <c r="D13" s="208">
        <v>-15.215892040219941</v>
      </c>
      <c r="E13" s="208"/>
      <c r="F13" s="293" t="s">
        <v>14</v>
      </c>
      <c r="G13" s="293" t="s">
        <v>14</v>
      </c>
      <c r="H13" s="293" t="s">
        <v>14</v>
      </c>
    </row>
    <row r="14" spans="1:8" x14ac:dyDescent="0.3">
      <c r="A14" s="126"/>
      <c r="B14" s="187"/>
      <c r="C14" s="126"/>
      <c r="D14" s="126"/>
      <c r="E14" s="126"/>
      <c r="F14" s="126"/>
      <c r="G14" s="126"/>
      <c r="H14" s="126"/>
    </row>
    <row r="16" spans="1:8" x14ac:dyDescent="0.3">
      <c r="A16" s="128" t="s">
        <v>133</v>
      </c>
      <c r="B16" s="188"/>
      <c r="C16" s="188"/>
      <c r="D16" s="188"/>
      <c r="E16" s="188"/>
    </row>
    <row r="17" spans="1:8" x14ac:dyDescent="0.3">
      <c r="A17" s="128" t="s">
        <v>134</v>
      </c>
      <c r="B17" s="188"/>
      <c r="C17" s="188"/>
      <c r="D17" s="188"/>
      <c r="E17" s="188"/>
    </row>
    <row r="20" spans="1:8" x14ac:dyDescent="0.3">
      <c r="B20" s="145"/>
      <c r="C20" s="145"/>
      <c r="D20" s="149"/>
      <c r="E20" s="149"/>
      <c r="F20" s="145"/>
      <c r="G20" s="145"/>
      <c r="H20" s="149"/>
    </row>
    <row r="21" spans="1:8" x14ac:dyDescent="0.3">
      <c r="B21" s="145"/>
      <c r="C21" s="145"/>
      <c r="D21" s="149"/>
      <c r="E21" s="149"/>
      <c r="F21" s="145"/>
      <c r="G21" s="145"/>
      <c r="H21" s="149"/>
    </row>
    <row r="22" spans="1:8" x14ac:dyDescent="0.3">
      <c r="B22" s="145"/>
      <c r="C22" s="145"/>
      <c r="D22" s="149"/>
      <c r="E22" s="149"/>
      <c r="F22" s="145"/>
      <c r="G22" s="145"/>
      <c r="H22" s="149"/>
    </row>
  </sheetData>
  <mergeCells count="1">
    <mergeCell ref="F3:H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39"/>
  <sheetViews>
    <sheetView topLeftCell="D19" zoomScale="90" zoomScaleNormal="90" workbookViewId="0">
      <selection activeCell="D20" sqref="D20"/>
    </sheetView>
  </sheetViews>
  <sheetFormatPr defaultColWidth="8.6328125" defaultRowHeight="13" x14ac:dyDescent="0.3"/>
  <cols>
    <col min="1" max="4" width="8.90625" style="152" bestFit="1" customWidth="1"/>
    <col min="5" max="5" width="10.453125" style="152" bestFit="1" customWidth="1"/>
    <col min="6" max="6" width="20.90625" style="152" bestFit="1" customWidth="1"/>
    <col min="7" max="7" width="8.90625" style="152" bestFit="1" customWidth="1"/>
    <col min="8" max="9" width="8.6328125" style="152"/>
    <col min="10" max="14" width="8.90625" style="152" bestFit="1" customWidth="1"/>
    <col min="15" max="15" width="8.6328125" style="152"/>
    <col min="16" max="17" width="8.90625" style="152" bestFit="1" customWidth="1"/>
    <col min="18" max="16384" width="8.6328125" style="152"/>
  </cols>
  <sheetData>
    <row r="1" spans="1:17" x14ac:dyDescent="0.3">
      <c r="A1" s="126" t="s">
        <v>135</v>
      </c>
      <c r="B1" s="126"/>
      <c r="C1" s="126"/>
      <c r="D1" s="126"/>
      <c r="E1" s="127"/>
      <c r="F1" s="126"/>
      <c r="G1" s="128"/>
      <c r="H1" s="128"/>
      <c r="I1" s="128"/>
      <c r="J1" s="128"/>
      <c r="K1" s="128"/>
      <c r="L1" s="128"/>
      <c r="M1" s="129"/>
      <c r="N1" s="128"/>
      <c r="O1" s="128"/>
      <c r="P1" s="128"/>
      <c r="Q1" s="128"/>
    </row>
    <row r="2" spans="1:17" x14ac:dyDescent="0.3">
      <c r="A2" s="128"/>
      <c r="B2" s="128"/>
      <c r="C2" s="130" t="s">
        <v>136</v>
      </c>
      <c r="D2" s="128"/>
      <c r="E2" s="131"/>
      <c r="F2" s="132" t="s">
        <v>137</v>
      </c>
      <c r="G2" s="133"/>
      <c r="H2" s="128"/>
      <c r="I2" s="128"/>
      <c r="J2" s="134"/>
      <c r="K2" s="135"/>
      <c r="L2" s="128"/>
      <c r="M2" s="134"/>
      <c r="N2" s="134"/>
      <c r="O2" s="135"/>
      <c r="P2" s="128"/>
      <c r="Q2" s="128"/>
    </row>
    <row r="3" spans="1:17" ht="39" x14ac:dyDescent="0.3">
      <c r="A3" s="126"/>
      <c r="B3" s="136" t="s">
        <v>138</v>
      </c>
      <c r="C3" s="136" t="s">
        <v>139</v>
      </c>
      <c r="D3" s="137" t="s">
        <v>140</v>
      </c>
      <c r="E3" s="127" t="s">
        <v>127</v>
      </c>
      <c r="F3" s="136" t="s">
        <v>128</v>
      </c>
      <c r="G3" s="137" t="s">
        <v>129</v>
      </c>
      <c r="H3" s="128"/>
      <c r="I3" s="138"/>
      <c r="J3" s="138"/>
      <c r="K3" s="136" t="s">
        <v>141</v>
      </c>
      <c r="L3" s="139" t="s">
        <v>142</v>
      </c>
      <c r="M3" s="128" t="s">
        <v>143</v>
      </c>
      <c r="N3" s="128" t="s">
        <v>144</v>
      </c>
      <c r="O3" s="128"/>
      <c r="P3" s="128" t="s">
        <v>145</v>
      </c>
      <c r="Q3" s="128" t="s">
        <v>146</v>
      </c>
    </row>
    <row r="4" spans="1:17" x14ac:dyDescent="0.3">
      <c r="A4" s="128">
        <v>2010</v>
      </c>
      <c r="B4" s="140">
        <v>16639</v>
      </c>
      <c r="C4" s="140">
        <v>215707</v>
      </c>
      <c r="D4" s="141">
        <f t="shared" ref="D4:D17" si="0">C4/B4</f>
        <v>12.963940140633451</v>
      </c>
      <c r="E4" s="142">
        <v>2110100</v>
      </c>
      <c r="F4" s="142">
        <v>9497500</v>
      </c>
      <c r="G4" s="141">
        <f t="shared" ref="G4:G17" si="1">F4/E4</f>
        <v>4.5009715179375389</v>
      </c>
      <c r="H4" s="128"/>
      <c r="I4" s="140"/>
      <c r="J4" s="128">
        <v>2010</v>
      </c>
      <c r="K4" s="128">
        <f>+B4/B4*100</f>
        <v>100</v>
      </c>
      <c r="L4" s="143">
        <f>+F4/F4*100</f>
        <v>100</v>
      </c>
      <c r="M4" s="143">
        <f>+P4/P4*100</f>
        <v>100</v>
      </c>
      <c r="N4" s="143">
        <f>+Q4/Q4*100</f>
        <v>100</v>
      </c>
      <c r="O4" s="128"/>
      <c r="P4" s="144">
        <v>4843480</v>
      </c>
      <c r="Q4" s="144">
        <v>4654020</v>
      </c>
    </row>
    <row r="5" spans="1:17" x14ac:dyDescent="0.3">
      <c r="A5" s="128">
        <v>2011</v>
      </c>
      <c r="B5" s="140">
        <v>17143</v>
      </c>
      <c r="C5" s="140">
        <v>224114</v>
      </c>
      <c r="D5" s="141">
        <f t="shared" si="0"/>
        <v>13.073207723268974</v>
      </c>
      <c r="E5" s="142">
        <v>2343087</v>
      </c>
      <c r="F5" s="142">
        <v>10241166</v>
      </c>
      <c r="G5" s="141">
        <f t="shared" si="1"/>
        <v>4.3708005720658258</v>
      </c>
      <c r="H5" s="128"/>
      <c r="I5" s="140"/>
      <c r="J5" s="128">
        <v>2011</v>
      </c>
      <c r="K5" s="140">
        <f>+B5/B4*100</f>
        <v>103.02902818679007</v>
      </c>
      <c r="L5" s="140">
        <f>+F5/F4*100</f>
        <v>107.83012371676757</v>
      </c>
      <c r="M5" s="140">
        <f>+P5/P4*100</f>
        <v>108.61717195074615</v>
      </c>
      <c r="N5" s="140">
        <f>+Q5/Q4*100</f>
        <v>107.01103562081813</v>
      </c>
      <c r="O5" s="128"/>
      <c r="P5" s="144">
        <v>5260851</v>
      </c>
      <c r="Q5" s="144">
        <v>4980315</v>
      </c>
    </row>
    <row r="6" spans="1:17" x14ac:dyDescent="0.3">
      <c r="A6" s="128">
        <v>2012</v>
      </c>
      <c r="B6" s="140">
        <v>17228</v>
      </c>
      <c r="C6" s="140">
        <v>226538</v>
      </c>
      <c r="D6" s="141">
        <f t="shared" si="0"/>
        <v>13.149407940561876</v>
      </c>
      <c r="E6" s="142">
        <v>2413476</v>
      </c>
      <c r="F6" s="142">
        <v>10475299</v>
      </c>
      <c r="G6" s="141">
        <f t="shared" si="1"/>
        <v>4.3403369248337249</v>
      </c>
      <c r="H6" s="128"/>
      <c r="I6" s="140"/>
      <c r="J6" s="128">
        <v>2012</v>
      </c>
      <c r="K6" s="140">
        <f t="shared" ref="K6:K17" si="2">+B6/B5*100</f>
        <v>100.49582920142332</v>
      </c>
      <c r="L6" s="140">
        <f t="shared" ref="L6:L17" si="3">+F6/F5*100</f>
        <v>102.28619475555811</v>
      </c>
      <c r="M6" s="140">
        <f t="shared" ref="M6:N17" si="4">+P6/P5*100</f>
        <v>107.55147788827321</v>
      </c>
      <c r="N6" s="140">
        <f t="shared" si="4"/>
        <v>96.724323662258314</v>
      </c>
      <c r="O6" s="128"/>
      <c r="P6" s="144">
        <v>5658123</v>
      </c>
      <c r="Q6" s="144">
        <v>4817176</v>
      </c>
    </row>
    <row r="7" spans="1:17" x14ac:dyDescent="0.3">
      <c r="A7" s="128">
        <v>2013</v>
      </c>
      <c r="B7" s="140">
        <v>17750</v>
      </c>
      <c r="C7" s="140">
        <v>235559</v>
      </c>
      <c r="D7" s="141">
        <f t="shared" si="0"/>
        <v>13.27092957746479</v>
      </c>
      <c r="E7" s="142">
        <v>2460059</v>
      </c>
      <c r="F7" s="142">
        <v>10720290</v>
      </c>
      <c r="G7" s="141">
        <f t="shared" si="1"/>
        <v>4.3577369485853792</v>
      </c>
      <c r="H7" s="128"/>
      <c r="I7" s="140"/>
      <c r="J7" s="128">
        <v>2013</v>
      </c>
      <c r="K7" s="140">
        <f t="shared" si="2"/>
        <v>103.02995124216392</v>
      </c>
      <c r="L7" s="140">
        <f t="shared" si="3"/>
        <v>102.33874947149479</v>
      </c>
      <c r="M7" s="140">
        <f t="shared" si="4"/>
        <v>107.09936846547873</v>
      </c>
      <c r="N7" s="140">
        <f t="shared" si="4"/>
        <v>96.747056781815729</v>
      </c>
      <c r="O7" s="128"/>
      <c r="P7" s="144">
        <v>6059814</v>
      </c>
      <c r="Q7" s="144">
        <v>4660476</v>
      </c>
    </row>
    <row r="8" spans="1:17" x14ac:dyDescent="0.3">
      <c r="A8" s="128">
        <v>2014</v>
      </c>
      <c r="B8" s="140">
        <v>18121</v>
      </c>
      <c r="C8" s="140">
        <v>244352</v>
      </c>
      <c r="D8" s="141">
        <f t="shared" si="0"/>
        <v>13.484465537222007</v>
      </c>
      <c r="E8" s="142">
        <v>2584819</v>
      </c>
      <c r="F8" s="142">
        <v>10796301</v>
      </c>
      <c r="G8" s="141">
        <f t="shared" si="1"/>
        <v>4.1768112196637368</v>
      </c>
      <c r="H8" s="128"/>
      <c r="I8" s="140"/>
      <c r="J8" s="128">
        <v>2014</v>
      </c>
      <c r="K8" s="140">
        <f t="shared" si="2"/>
        <v>102.09014084507042</v>
      </c>
      <c r="L8" s="140">
        <f t="shared" si="3"/>
        <v>100.70903865473788</v>
      </c>
      <c r="M8" s="140">
        <f t="shared" si="4"/>
        <v>100.84151097706959</v>
      </c>
      <c r="N8" s="140">
        <f t="shared" si="4"/>
        <v>100.53679066258468</v>
      </c>
      <c r="O8" s="128"/>
      <c r="P8" s="145">
        <v>6110808</v>
      </c>
      <c r="Q8" s="145">
        <v>4685493</v>
      </c>
    </row>
    <row r="9" spans="1:17" x14ac:dyDescent="0.3">
      <c r="A9" s="128">
        <v>2015</v>
      </c>
      <c r="B9" s="140">
        <v>18525</v>
      </c>
      <c r="C9" s="140">
        <v>251179</v>
      </c>
      <c r="D9" s="141">
        <f t="shared" si="0"/>
        <v>13.558920377867747</v>
      </c>
      <c r="E9" s="142">
        <v>2782341</v>
      </c>
      <c r="F9" s="142">
        <v>11321494</v>
      </c>
      <c r="G9" s="141">
        <f t="shared" si="1"/>
        <v>4.0690533618992069</v>
      </c>
      <c r="H9" s="128"/>
      <c r="I9" s="140"/>
      <c r="J9" s="128">
        <v>2015</v>
      </c>
      <c r="K9" s="140">
        <f t="shared" si="2"/>
        <v>102.22945753545609</v>
      </c>
      <c r="L9" s="140">
        <f t="shared" si="3"/>
        <v>104.86456426140769</v>
      </c>
      <c r="M9" s="140">
        <f t="shared" si="4"/>
        <v>105.84040604777634</v>
      </c>
      <c r="N9" s="140">
        <f t="shared" si="4"/>
        <v>103.59270625310933</v>
      </c>
      <c r="O9" s="128"/>
      <c r="P9" s="140">
        <v>6467704</v>
      </c>
      <c r="Q9" s="140">
        <v>4853829</v>
      </c>
    </row>
    <row r="10" spans="1:17" x14ac:dyDescent="0.3">
      <c r="A10" s="128">
        <v>2016</v>
      </c>
      <c r="B10" s="142">
        <v>18686</v>
      </c>
      <c r="C10" s="142">
        <v>254959</v>
      </c>
      <c r="D10" s="141">
        <f t="shared" si="0"/>
        <v>13.644386171465268</v>
      </c>
      <c r="E10" s="142">
        <v>3038397</v>
      </c>
      <c r="F10" s="142">
        <v>12067694</v>
      </c>
      <c r="G10" s="141">
        <f t="shared" si="1"/>
        <v>3.9717304881488493</v>
      </c>
      <c r="H10" s="128"/>
      <c r="I10" s="140"/>
      <c r="J10" s="128">
        <v>2016</v>
      </c>
      <c r="K10" s="140">
        <f t="shared" si="2"/>
        <v>100.86909581646424</v>
      </c>
      <c r="L10" s="140">
        <f t="shared" si="3"/>
        <v>106.59100291887272</v>
      </c>
      <c r="M10" s="140">
        <f t="shared" si="4"/>
        <v>106.81629833399921</v>
      </c>
      <c r="N10" s="140">
        <f t="shared" si="4"/>
        <v>106.28994140502273</v>
      </c>
      <c r="O10" s="128"/>
      <c r="P10" s="146">
        <v>6908562</v>
      </c>
      <c r="Q10" s="146">
        <v>5159132</v>
      </c>
    </row>
    <row r="11" spans="1:17" x14ac:dyDescent="0.3">
      <c r="A11" s="128">
        <v>2017</v>
      </c>
      <c r="B11" s="142">
        <v>18771</v>
      </c>
      <c r="C11" s="142">
        <v>256533</v>
      </c>
      <c r="D11" s="141">
        <f t="shared" si="0"/>
        <v>13.666453571999361</v>
      </c>
      <c r="E11" s="142">
        <v>3242443</v>
      </c>
      <c r="F11" s="142">
        <v>12709327</v>
      </c>
      <c r="G11" s="141">
        <f t="shared" si="1"/>
        <v>3.9196763057978199</v>
      </c>
      <c r="H11" s="128"/>
      <c r="I11" s="140"/>
      <c r="J11" s="128">
        <v>2017</v>
      </c>
      <c r="K11" s="140">
        <f t="shared" si="2"/>
        <v>100.45488601091725</v>
      </c>
      <c r="L11" s="140">
        <f t="shared" si="3"/>
        <v>105.31694787753155</v>
      </c>
      <c r="M11" s="140">
        <f t="shared" si="4"/>
        <v>106.09652196795803</v>
      </c>
      <c r="N11" s="140">
        <f t="shared" si="4"/>
        <v>104.27302499722822</v>
      </c>
      <c r="O11" s="128"/>
      <c r="P11" s="146">
        <v>7329744</v>
      </c>
      <c r="Q11" s="146">
        <v>5379583</v>
      </c>
    </row>
    <row r="12" spans="1:17" x14ac:dyDescent="0.3">
      <c r="A12" s="128">
        <v>2018</v>
      </c>
      <c r="B12" s="140">
        <v>20280</v>
      </c>
      <c r="C12" s="140">
        <v>270541</v>
      </c>
      <c r="D12" s="141">
        <f t="shared" si="0"/>
        <v>13.340285996055227</v>
      </c>
      <c r="E12" s="142">
        <v>3432717</v>
      </c>
      <c r="F12" s="142">
        <v>13427706</v>
      </c>
      <c r="G12" s="141">
        <f t="shared" si="1"/>
        <v>3.9116845344372986</v>
      </c>
      <c r="H12" s="128"/>
      <c r="I12" s="140"/>
      <c r="J12" s="128">
        <v>2018</v>
      </c>
      <c r="K12" s="140">
        <f t="shared" si="2"/>
        <v>108.03899632411699</v>
      </c>
      <c r="L12" s="140">
        <f t="shared" si="3"/>
        <v>105.65237640041838</v>
      </c>
      <c r="M12" s="140">
        <f t="shared" si="4"/>
        <v>107.96909141710816</v>
      </c>
      <c r="N12" s="140">
        <f t="shared" si="4"/>
        <v>102.49582541992568</v>
      </c>
      <c r="O12" s="128"/>
      <c r="P12" s="146">
        <v>7913858</v>
      </c>
      <c r="Q12" s="146">
        <v>5513848</v>
      </c>
    </row>
    <row r="13" spans="1:17" x14ac:dyDescent="0.3">
      <c r="A13" s="128">
        <v>2019</v>
      </c>
      <c r="B13" s="140">
        <v>20149</v>
      </c>
      <c r="C13" s="140">
        <v>277112</v>
      </c>
      <c r="D13" s="141">
        <f t="shared" si="0"/>
        <v>13.753139113603654</v>
      </c>
      <c r="E13" s="142">
        <v>3760734</v>
      </c>
      <c r="F13" s="142">
        <v>14057535</v>
      </c>
      <c r="G13" s="141">
        <f t="shared" si="1"/>
        <v>3.7379764163059659</v>
      </c>
      <c r="H13" s="128"/>
      <c r="I13" s="140"/>
      <c r="J13" s="128">
        <v>2019</v>
      </c>
      <c r="K13" s="140">
        <f t="shared" si="2"/>
        <v>99.354043392504934</v>
      </c>
      <c r="L13" s="140">
        <f t="shared" si="3"/>
        <v>104.69051824637805</v>
      </c>
      <c r="M13" s="140">
        <f t="shared" si="4"/>
        <v>103.80531214990212</v>
      </c>
      <c r="N13" s="140">
        <f t="shared" si="4"/>
        <v>105.96102758001309</v>
      </c>
      <c r="O13" s="128"/>
      <c r="P13" s="146">
        <v>8215005</v>
      </c>
      <c r="Q13" s="146">
        <v>5842530</v>
      </c>
    </row>
    <row r="14" spans="1:17" x14ac:dyDescent="0.3">
      <c r="A14" s="128">
        <v>2020</v>
      </c>
      <c r="B14" s="140">
        <v>20160</v>
      </c>
      <c r="C14" s="140">
        <v>281002</v>
      </c>
      <c r="D14" s="141">
        <f t="shared" si="0"/>
        <v>13.93859126984127</v>
      </c>
      <c r="E14" s="142">
        <v>2205647</v>
      </c>
      <c r="F14" s="142">
        <v>9224929</v>
      </c>
      <c r="G14" s="141">
        <f t="shared" si="1"/>
        <v>4.1824140490296049</v>
      </c>
      <c r="H14" s="128"/>
      <c r="I14" s="140"/>
      <c r="J14" s="128">
        <v>2020</v>
      </c>
      <c r="K14" s="140">
        <f t="shared" si="2"/>
        <v>100.05459328006351</v>
      </c>
      <c r="L14" s="140">
        <f t="shared" si="3"/>
        <v>65.622664286448511</v>
      </c>
      <c r="M14" s="140">
        <f t="shared" si="4"/>
        <v>43.121239731442643</v>
      </c>
      <c r="N14" s="140">
        <f t="shared" si="4"/>
        <v>97.261237854148803</v>
      </c>
      <c r="O14" s="128"/>
      <c r="P14" s="145">
        <v>3542412</v>
      </c>
      <c r="Q14" s="145">
        <v>5682517</v>
      </c>
    </row>
    <row r="15" spans="1:17" x14ac:dyDescent="0.3">
      <c r="A15" s="128">
        <v>2021</v>
      </c>
      <c r="B15" s="140">
        <v>19069</v>
      </c>
      <c r="C15" s="140">
        <v>294329</v>
      </c>
      <c r="D15" s="141">
        <f t="shared" si="0"/>
        <v>15.434946772248152</v>
      </c>
      <c r="E15" s="147">
        <v>3020623</v>
      </c>
      <c r="F15" s="142">
        <v>12051181</v>
      </c>
      <c r="G15" s="141">
        <f t="shared" si="1"/>
        <v>3.9896342575687203</v>
      </c>
      <c r="H15" s="128"/>
      <c r="I15" s="140"/>
      <c r="J15" s="128">
        <v>2021</v>
      </c>
      <c r="K15" s="140">
        <f t="shared" si="2"/>
        <v>94.588293650793659</v>
      </c>
      <c r="L15" s="140">
        <f t="shared" si="3"/>
        <v>130.63711384662147</v>
      </c>
      <c r="M15" s="140">
        <f t="shared" si="4"/>
        <v>158.44721054467971</v>
      </c>
      <c r="N15" s="140">
        <f t="shared" si="4"/>
        <v>113.30063772796457</v>
      </c>
      <c r="O15" s="128"/>
      <c r="P15" s="145">
        <v>5612853</v>
      </c>
      <c r="Q15" s="145">
        <v>6438328</v>
      </c>
    </row>
    <row r="16" spans="1:17" x14ac:dyDescent="0.3">
      <c r="A16" s="128">
        <v>2022</v>
      </c>
      <c r="B16" s="140">
        <v>19485</v>
      </c>
      <c r="C16" s="140">
        <v>282915</v>
      </c>
      <c r="D16" s="141">
        <f t="shared" si="0"/>
        <v>14.519630484988452</v>
      </c>
      <c r="E16" s="147">
        <v>4078887</v>
      </c>
      <c r="F16" s="147">
        <v>15574093</v>
      </c>
      <c r="G16" s="141">
        <f t="shared" si="1"/>
        <v>3.8182212451582993</v>
      </c>
      <c r="H16" s="128"/>
      <c r="I16" s="128"/>
      <c r="J16" s="128">
        <v>2022</v>
      </c>
      <c r="K16" s="140">
        <f t="shared" si="2"/>
        <v>102.18155120876816</v>
      </c>
      <c r="L16" s="140">
        <f t="shared" si="3"/>
        <v>129.23291916369027</v>
      </c>
      <c r="M16" s="140">
        <f t="shared" si="4"/>
        <v>100</v>
      </c>
      <c r="N16" s="140">
        <f t="shared" si="4"/>
        <v>100</v>
      </c>
      <c r="O16" s="128"/>
      <c r="P16" s="145">
        <v>5612853</v>
      </c>
      <c r="Q16" s="145">
        <v>6438328</v>
      </c>
    </row>
    <row r="17" spans="1:22" x14ac:dyDescent="0.3">
      <c r="A17" s="128">
        <v>2023</v>
      </c>
      <c r="B17" s="140">
        <v>19967</v>
      </c>
      <c r="C17" s="140">
        <v>295226</v>
      </c>
      <c r="D17" s="141">
        <f t="shared" si="0"/>
        <v>14.785696399058446</v>
      </c>
      <c r="E17" s="147">
        <v>4527467</v>
      </c>
      <c r="F17" s="147">
        <v>16660698</v>
      </c>
      <c r="G17" s="141">
        <f t="shared" si="1"/>
        <v>3.6799159441692231</v>
      </c>
      <c r="H17" s="128"/>
      <c r="I17" s="128"/>
      <c r="J17" s="128">
        <v>2023</v>
      </c>
      <c r="K17" s="140">
        <f t="shared" si="2"/>
        <v>102.47369771619195</v>
      </c>
      <c r="L17" s="140">
        <f t="shared" si="3"/>
        <v>106.97700341201251</v>
      </c>
      <c r="M17" s="140">
        <f t="shared" si="4"/>
        <v>100</v>
      </c>
      <c r="N17" s="140">
        <f t="shared" si="4"/>
        <v>100</v>
      </c>
      <c r="O17" s="128"/>
      <c r="P17" s="145">
        <v>5612853</v>
      </c>
      <c r="Q17" s="145">
        <v>6438328</v>
      </c>
      <c r="V17" s="140"/>
    </row>
    <row r="19" spans="1:22" x14ac:dyDescent="0.3">
      <c r="D19" s="152" t="s">
        <v>296</v>
      </c>
    </row>
    <row r="22" spans="1:22" x14ac:dyDescent="0.3">
      <c r="A22" s="128"/>
    </row>
    <row r="39" spans="4:4" x14ac:dyDescent="0.3">
      <c r="D39" s="128" t="s">
        <v>147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8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30.453125" style="171" bestFit="1" customWidth="1"/>
    <col min="2" max="2" width="10.08984375" style="171" bestFit="1" customWidth="1"/>
    <col min="3" max="3" width="12.6328125" style="171" customWidth="1"/>
    <col min="4" max="4" width="11.6328125" style="171" bestFit="1" customWidth="1"/>
    <col min="5" max="5" width="9.08984375" style="171"/>
    <col min="6" max="16384" width="9.08984375" style="152"/>
  </cols>
  <sheetData>
    <row r="1" spans="1:14" x14ac:dyDescent="0.3">
      <c r="A1" s="171" t="s">
        <v>331</v>
      </c>
    </row>
    <row r="2" spans="1:14" x14ac:dyDescent="0.3">
      <c r="A2" s="172"/>
      <c r="B2" s="173"/>
      <c r="C2" s="173"/>
      <c r="D2" s="173"/>
    </row>
    <row r="3" spans="1:14" ht="26" x14ac:dyDescent="0.3">
      <c r="A3" s="303"/>
      <c r="B3" s="320" t="s">
        <v>148</v>
      </c>
      <c r="C3" s="320"/>
      <c r="D3" s="304" t="s">
        <v>149</v>
      </c>
    </row>
    <row r="4" spans="1:14" x14ac:dyDescent="0.3">
      <c r="A4" s="174"/>
      <c r="B4" s="175" t="s">
        <v>150</v>
      </c>
      <c r="C4" s="175" t="s">
        <v>116</v>
      </c>
      <c r="D4" s="175" t="s">
        <v>349</v>
      </c>
    </row>
    <row r="5" spans="1:14" x14ac:dyDescent="0.3">
      <c r="B5" s="176" t="s">
        <v>92</v>
      </c>
      <c r="C5" s="176"/>
      <c r="D5" s="176"/>
    </row>
    <row r="6" spans="1:14" x14ac:dyDescent="0.3">
      <c r="A6" s="171" t="s">
        <v>151</v>
      </c>
      <c r="B6" s="124">
        <v>7494</v>
      </c>
      <c r="C6" s="214">
        <v>30.475803172021145</v>
      </c>
      <c r="D6" s="214">
        <v>30.557491289198595</v>
      </c>
    </row>
    <row r="7" spans="1:14" x14ac:dyDescent="0.3">
      <c r="A7" s="171" t="s">
        <v>152</v>
      </c>
      <c r="B7" s="124">
        <v>10384</v>
      </c>
      <c r="C7" s="214">
        <v>42.228548190321263</v>
      </c>
      <c r="D7" s="214">
        <v>24.50839328537171</v>
      </c>
    </row>
    <row r="8" spans="1:14" x14ac:dyDescent="0.3">
      <c r="A8" s="171" t="s">
        <v>153</v>
      </c>
      <c r="B8" s="124">
        <v>5507</v>
      </c>
      <c r="C8" s="214">
        <v>22.395282635217566</v>
      </c>
      <c r="D8" s="214">
        <v>27.417862100879219</v>
      </c>
    </row>
    <row r="9" spans="1:14" x14ac:dyDescent="0.3">
      <c r="A9" s="171" t="s">
        <v>97</v>
      </c>
      <c r="B9" s="124">
        <v>1205</v>
      </c>
      <c r="C9" s="214">
        <v>4.9003660024400162</v>
      </c>
      <c r="D9" s="214">
        <v>33.592017738359203</v>
      </c>
    </row>
    <row r="11" spans="1:14" x14ac:dyDescent="0.3">
      <c r="B11" s="176" t="s">
        <v>154</v>
      </c>
      <c r="C11" s="176"/>
      <c r="D11" s="176"/>
    </row>
    <row r="12" spans="1:14" x14ac:dyDescent="0.3">
      <c r="A12" s="171" t="s">
        <v>155</v>
      </c>
      <c r="B12" s="124">
        <v>3407</v>
      </c>
      <c r="C12" s="214">
        <v>13.855225701504677</v>
      </c>
      <c r="D12" s="214">
        <v>19.250962548127418</v>
      </c>
    </row>
    <row r="13" spans="1:14" x14ac:dyDescent="0.3">
      <c r="A13" s="171" t="s">
        <v>156</v>
      </c>
      <c r="B13" s="124">
        <v>6752</v>
      </c>
      <c r="C13" s="214">
        <v>27.458316388775927</v>
      </c>
      <c r="D13" s="214">
        <v>26.607912994562156</v>
      </c>
    </row>
    <row r="14" spans="1:14" x14ac:dyDescent="0.3">
      <c r="A14" s="171" t="s">
        <v>68</v>
      </c>
      <c r="B14" s="124">
        <v>9416</v>
      </c>
      <c r="C14" s="214">
        <v>38.291988613257416</v>
      </c>
      <c r="D14" s="214">
        <v>24.616199047114875</v>
      </c>
    </row>
    <row r="15" spans="1:14" x14ac:dyDescent="0.3">
      <c r="A15" s="171" t="s">
        <v>157</v>
      </c>
      <c r="B15" s="124">
        <v>4268</v>
      </c>
      <c r="C15" s="214">
        <v>17.356649044326961</v>
      </c>
      <c r="D15" s="214">
        <v>39.20417482061319</v>
      </c>
    </row>
    <row r="16" spans="1:14" x14ac:dyDescent="0.3">
      <c r="A16" s="171" t="s">
        <v>158</v>
      </c>
      <c r="B16" s="124">
        <v>747</v>
      </c>
      <c r="C16" s="214">
        <v>3.0378202521350142</v>
      </c>
      <c r="D16" s="214">
        <v>51.82926829268294</v>
      </c>
      <c r="N16" s="152" t="s">
        <v>159</v>
      </c>
    </row>
    <row r="17" spans="1:10" x14ac:dyDescent="0.3">
      <c r="B17" s="124"/>
      <c r="C17" s="177"/>
      <c r="D17" s="177"/>
    </row>
    <row r="18" spans="1:10" x14ac:dyDescent="0.3">
      <c r="B18" s="178" t="s">
        <v>160</v>
      </c>
      <c r="C18" s="179"/>
      <c r="D18" s="176"/>
    </row>
    <row r="19" spans="1:10" x14ac:dyDescent="0.3">
      <c r="A19" s="171" t="s">
        <v>161</v>
      </c>
      <c r="B19" s="124">
        <v>4614</v>
      </c>
      <c r="C19" s="214">
        <v>18.763725091500611</v>
      </c>
      <c r="D19" s="214">
        <v>51.926243002963446</v>
      </c>
    </row>
    <row r="20" spans="1:10" x14ac:dyDescent="0.3">
      <c r="A20" s="171" t="s">
        <v>162</v>
      </c>
      <c r="B20" s="124">
        <v>699</v>
      </c>
      <c r="C20" s="214">
        <v>2.8426189507930055</v>
      </c>
      <c r="D20" s="214">
        <v>80.154639175257728</v>
      </c>
    </row>
    <row r="21" spans="1:10" x14ac:dyDescent="0.3">
      <c r="A21" s="171" t="s">
        <v>163</v>
      </c>
      <c r="B21" s="124">
        <v>9366</v>
      </c>
      <c r="C21" s="214">
        <v>38.088653924359491</v>
      </c>
      <c r="D21" s="214">
        <v>34.048948046371834</v>
      </c>
    </row>
    <row r="22" spans="1:10" x14ac:dyDescent="0.3">
      <c r="A22" s="171" t="s">
        <v>164</v>
      </c>
      <c r="B22" s="124">
        <v>4300</v>
      </c>
      <c r="C22" s="214">
        <v>17.486783245221634</v>
      </c>
      <c r="D22" s="305">
        <v>-1.3308857273978845</v>
      </c>
    </row>
    <row r="23" spans="1:10" x14ac:dyDescent="0.3">
      <c r="A23" s="171" t="s">
        <v>165</v>
      </c>
      <c r="B23" s="124">
        <v>289</v>
      </c>
      <c r="C23" s="214">
        <v>1.1752745018300121</v>
      </c>
      <c r="D23" s="214">
        <v>15.139442231075705</v>
      </c>
    </row>
    <row r="24" spans="1:10" x14ac:dyDescent="0.3">
      <c r="A24" s="171" t="s">
        <v>166</v>
      </c>
      <c r="B24" s="180">
        <v>5269</v>
      </c>
      <c r="C24" s="215">
        <v>21.427409516063442</v>
      </c>
      <c r="D24" s="214">
        <v>24.386213408876301</v>
      </c>
    </row>
    <row r="25" spans="1:10" x14ac:dyDescent="0.3">
      <c r="C25" s="216"/>
      <c r="D25" s="216"/>
    </row>
    <row r="26" spans="1:10" x14ac:dyDescent="0.3">
      <c r="A26" s="181" t="s">
        <v>12</v>
      </c>
      <c r="B26" s="182">
        <v>24590</v>
      </c>
      <c r="C26" s="217">
        <v>100</v>
      </c>
      <c r="D26" s="218">
        <v>27.382925818483201</v>
      </c>
    </row>
    <row r="27" spans="1:10" x14ac:dyDescent="0.3">
      <c r="J27" s="152" t="s">
        <v>167</v>
      </c>
    </row>
    <row r="28" spans="1:10" x14ac:dyDescent="0.3">
      <c r="A28" s="171" t="s">
        <v>330</v>
      </c>
    </row>
  </sheetData>
  <mergeCells count="1">
    <mergeCell ref="B3:C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22"/>
  <sheetViews>
    <sheetView topLeftCell="F3" workbookViewId="0">
      <selection activeCell="F5" sqref="F5"/>
    </sheetView>
  </sheetViews>
  <sheetFormatPr defaultColWidth="8.6328125" defaultRowHeight="13" x14ac:dyDescent="0.3"/>
  <cols>
    <col min="1" max="1" width="15.54296875" style="152" customWidth="1"/>
    <col min="2" max="2" width="15" style="152" customWidth="1"/>
    <col min="3" max="3" width="13.90625" style="152" customWidth="1"/>
    <col min="4" max="5" width="11.08984375" style="152" customWidth="1"/>
    <col min="6" max="6" width="14.54296875" style="152" customWidth="1"/>
    <col min="7" max="16384" width="8.6328125" style="152"/>
  </cols>
  <sheetData>
    <row r="1" spans="1:13" x14ac:dyDescent="0.3">
      <c r="A1" s="152" t="s">
        <v>168</v>
      </c>
    </row>
    <row r="3" spans="1:13" x14ac:dyDescent="0.3">
      <c r="B3" s="153"/>
      <c r="C3" s="153"/>
      <c r="F3" s="321" t="s">
        <v>169</v>
      </c>
      <c r="G3" s="321"/>
      <c r="H3" s="321"/>
      <c r="I3" s="321"/>
      <c r="J3" s="321"/>
      <c r="K3" s="321"/>
      <c r="L3" s="321"/>
      <c r="M3" s="321"/>
    </row>
    <row r="4" spans="1:13" x14ac:dyDescent="0.3">
      <c r="B4" s="154" t="s">
        <v>170</v>
      </c>
      <c r="C4" s="154" t="s">
        <v>171</v>
      </c>
      <c r="F4" s="321"/>
      <c r="G4" s="321"/>
      <c r="H4" s="321"/>
      <c r="I4" s="321"/>
      <c r="J4" s="321"/>
      <c r="K4" s="321"/>
      <c r="L4" s="321"/>
      <c r="M4" s="321"/>
    </row>
    <row r="5" spans="1:13" x14ac:dyDescent="0.3">
      <c r="A5" s="152" t="s">
        <v>172</v>
      </c>
      <c r="B5" s="124">
        <v>1557</v>
      </c>
      <c r="C5" s="155">
        <v>1488</v>
      </c>
      <c r="D5" s="156">
        <f>+C5/B5*100-100</f>
        <v>-4.4315992292870874</v>
      </c>
    </row>
    <row r="6" spans="1:13" x14ac:dyDescent="0.3">
      <c r="A6" s="152" t="s">
        <v>173</v>
      </c>
      <c r="B6" s="124">
        <v>806</v>
      </c>
      <c r="C6" s="155">
        <v>831</v>
      </c>
      <c r="D6" s="156">
        <f t="shared" ref="D6:D10" si="0">+C6/B6*100-100</f>
        <v>3.1017369727046997</v>
      </c>
      <c r="E6" s="157"/>
      <c r="F6" s="158"/>
    </row>
    <row r="7" spans="1:13" x14ac:dyDescent="0.3">
      <c r="A7" s="152" t="s">
        <v>174</v>
      </c>
      <c r="B7" s="124">
        <v>325</v>
      </c>
      <c r="C7" s="159">
        <v>232</v>
      </c>
      <c r="D7" s="156">
        <f t="shared" si="0"/>
        <v>-28.615384615384613</v>
      </c>
      <c r="E7" s="157"/>
      <c r="F7" s="158"/>
    </row>
    <row r="8" spans="1:13" ht="26" x14ac:dyDescent="0.3">
      <c r="A8" s="160" t="s">
        <v>175</v>
      </c>
      <c r="B8" s="124">
        <v>168</v>
      </c>
      <c r="C8" s="155">
        <v>182.7</v>
      </c>
      <c r="D8" s="156">
        <f t="shared" si="0"/>
        <v>8.7499999999999858</v>
      </c>
      <c r="E8" s="157"/>
      <c r="F8" s="158"/>
    </row>
    <row r="9" spans="1:13" ht="26" x14ac:dyDescent="0.3">
      <c r="A9" s="160" t="s">
        <v>176</v>
      </c>
      <c r="B9" s="124">
        <v>1319</v>
      </c>
      <c r="C9" s="159">
        <v>1772</v>
      </c>
      <c r="D9" s="156">
        <f t="shared" si="0"/>
        <v>34.344200151630019</v>
      </c>
      <c r="E9" s="161"/>
      <c r="F9" s="162"/>
    </row>
    <row r="10" spans="1:13" ht="26" x14ac:dyDescent="0.3">
      <c r="A10" s="163" t="s">
        <v>177</v>
      </c>
      <c r="B10" s="164">
        <f>SUM(B5:B9)</f>
        <v>4175</v>
      </c>
      <c r="C10" s="164">
        <f>SUM(C5:C9)</f>
        <v>4505.7</v>
      </c>
      <c r="D10" s="165">
        <f t="shared" si="0"/>
        <v>7.9209580838323319</v>
      </c>
      <c r="F10" s="158"/>
    </row>
    <row r="11" spans="1:13" x14ac:dyDescent="0.3">
      <c r="A11" s="166"/>
      <c r="B11" s="154"/>
      <c r="C11" s="154"/>
      <c r="D11" s="125"/>
      <c r="E11" s="167"/>
      <c r="F11" s="158"/>
    </row>
    <row r="12" spans="1:13" x14ac:dyDescent="0.3">
      <c r="A12" s="168" t="s">
        <v>178</v>
      </c>
    </row>
    <row r="17" spans="1:6" x14ac:dyDescent="0.3">
      <c r="A17" s="152" t="s">
        <v>172</v>
      </c>
      <c r="B17" s="169">
        <f>+B5/$B$10*100</f>
        <v>37.293413173652695</v>
      </c>
      <c r="C17" s="169">
        <f>+C5/$C$10*100</f>
        <v>33.024835208735603</v>
      </c>
    </row>
    <row r="18" spans="1:6" x14ac:dyDescent="0.3">
      <c r="A18" s="152" t="s">
        <v>173</v>
      </c>
      <c r="B18" s="169">
        <f t="shared" ref="B18:B22" si="1">+B6/$B$10*100</f>
        <v>19.305389221556887</v>
      </c>
      <c r="C18" s="169">
        <f t="shared" ref="C18:C21" si="2">+C6/$C$10*100</f>
        <v>18.443305146814037</v>
      </c>
    </row>
    <row r="19" spans="1:6" x14ac:dyDescent="0.3">
      <c r="A19" s="152" t="s">
        <v>174</v>
      </c>
      <c r="B19" s="169">
        <f t="shared" si="1"/>
        <v>7.7844311377245514</v>
      </c>
      <c r="C19" s="169">
        <f t="shared" si="2"/>
        <v>5.1490334465232923</v>
      </c>
    </row>
    <row r="20" spans="1:6" ht="16" customHeight="1" x14ac:dyDescent="0.3">
      <c r="A20" s="152" t="s">
        <v>175</v>
      </c>
      <c r="B20" s="169">
        <f t="shared" si="1"/>
        <v>4.0239520958083839</v>
      </c>
      <c r="C20" s="169">
        <f t="shared" si="2"/>
        <v>4.0548638391370924</v>
      </c>
      <c r="F20" s="170" t="s">
        <v>297</v>
      </c>
    </row>
    <row r="21" spans="1:6" x14ac:dyDescent="0.3">
      <c r="A21" s="152" t="s">
        <v>176</v>
      </c>
      <c r="B21" s="169">
        <f t="shared" si="1"/>
        <v>31.592814371257482</v>
      </c>
      <c r="C21" s="169">
        <f t="shared" si="2"/>
        <v>39.327962358789982</v>
      </c>
    </row>
    <row r="22" spans="1:6" x14ac:dyDescent="0.3">
      <c r="A22" s="152" t="s">
        <v>177</v>
      </c>
      <c r="B22" s="169">
        <f t="shared" si="1"/>
        <v>100</v>
      </c>
      <c r="C22" s="169">
        <f>+C10/$C$10*100</f>
        <v>100</v>
      </c>
    </row>
  </sheetData>
  <mergeCells count="1">
    <mergeCell ref="F3:M4"/>
  </mergeCells>
  <hyperlinks>
    <hyperlink ref="A12" location="_ftn1" display="_ftn1" xr:uid="{00000000-0004-0000-0F00-000000000000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AB725-2581-4102-AE3A-468F9D704F5F}">
  <dimension ref="A1:L12"/>
  <sheetViews>
    <sheetView zoomScale="90" zoomScaleNormal="90" workbookViewId="0">
      <selection activeCell="A2" sqref="A2"/>
    </sheetView>
  </sheetViews>
  <sheetFormatPr defaultColWidth="8.36328125" defaultRowHeight="13" x14ac:dyDescent="0.3"/>
  <cols>
    <col min="1" max="1" width="24.08984375" style="220" customWidth="1"/>
    <col min="2" max="3" width="7.453125" style="220" customWidth="1"/>
    <col min="4" max="4" width="9.54296875" style="220" customWidth="1"/>
    <col min="5" max="5" width="7.453125" style="220" customWidth="1"/>
    <col min="6" max="6" width="8.453125" style="220" customWidth="1"/>
    <col min="7" max="11" width="7.453125" style="220" customWidth="1"/>
    <col min="12" max="16384" width="8.36328125" style="220"/>
  </cols>
  <sheetData>
    <row r="1" spans="1:12" ht="14.5" x14ac:dyDescent="0.3">
      <c r="A1" s="219" t="s">
        <v>322</v>
      </c>
      <c r="B1" s="219"/>
    </row>
    <row r="2" spans="1:12" x14ac:dyDescent="0.3">
      <c r="A2" s="219"/>
      <c r="B2" s="219"/>
    </row>
    <row r="3" spans="1:12" ht="40.5" customHeight="1" x14ac:dyDescent="0.3">
      <c r="A3" s="221"/>
      <c r="B3" s="222" t="s">
        <v>179</v>
      </c>
      <c r="C3" s="222" t="s">
        <v>180</v>
      </c>
      <c r="D3" s="222" t="s">
        <v>181</v>
      </c>
      <c r="E3" s="222" t="s">
        <v>182</v>
      </c>
      <c r="F3" s="222" t="s">
        <v>183</v>
      </c>
      <c r="G3" s="222" t="s">
        <v>184</v>
      </c>
      <c r="H3" s="222" t="s">
        <v>185</v>
      </c>
      <c r="I3" s="222" t="s">
        <v>186</v>
      </c>
      <c r="J3" s="222" t="s">
        <v>187</v>
      </c>
      <c r="K3" s="222" t="s">
        <v>188</v>
      </c>
    </row>
    <row r="4" spans="1:12" x14ac:dyDescent="0.3">
      <c r="A4" s="223"/>
      <c r="B4" s="224"/>
      <c r="C4" s="223"/>
      <c r="D4" s="224"/>
      <c r="E4" s="224"/>
      <c r="F4" s="224"/>
      <c r="G4" s="224"/>
      <c r="H4" s="224"/>
      <c r="I4" s="224"/>
      <c r="J4" s="224"/>
      <c r="K4" s="223"/>
    </row>
    <row r="5" spans="1:12" x14ac:dyDescent="0.3">
      <c r="A5" s="225" t="s">
        <v>189</v>
      </c>
      <c r="B5" s="226" t="s">
        <v>14</v>
      </c>
      <c r="C5" s="227">
        <v>2234</v>
      </c>
      <c r="D5" s="228">
        <v>5776</v>
      </c>
      <c r="E5" s="228">
        <v>27014</v>
      </c>
      <c r="F5" s="228">
        <v>1146</v>
      </c>
      <c r="G5" s="226" t="s">
        <v>14</v>
      </c>
      <c r="H5" s="226" t="s">
        <v>14</v>
      </c>
      <c r="I5" s="228">
        <f>SUM(B5:H5)</f>
        <v>36170</v>
      </c>
      <c r="J5" s="228">
        <v>34710</v>
      </c>
      <c r="K5" s="229">
        <v>4.2</v>
      </c>
    </row>
    <row r="6" spans="1:12" x14ac:dyDescent="0.3">
      <c r="A6" s="225" t="s">
        <v>190</v>
      </c>
      <c r="B6" s="228">
        <v>4680</v>
      </c>
      <c r="C6" s="228">
        <v>50630</v>
      </c>
      <c r="D6" s="228">
        <v>76327</v>
      </c>
      <c r="E6" s="228">
        <v>2052</v>
      </c>
      <c r="F6" s="226" t="s">
        <v>14</v>
      </c>
      <c r="G6" s="226" t="s">
        <v>14</v>
      </c>
      <c r="H6" s="228">
        <v>4692</v>
      </c>
      <c r="I6" s="228">
        <v>138565</v>
      </c>
      <c r="J6" s="228">
        <v>152251</v>
      </c>
      <c r="K6" s="229">
        <v>-9</v>
      </c>
    </row>
    <row r="7" spans="1:12" x14ac:dyDescent="0.3">
      <c r="A7" s="225" t="s">
        <v>191</v>
      </c>
      <c r="B7" s="226">
        <v>184</v>
      </c>
      <c r="C7" s="228">
        <v>2145</v>
      </c>
      <c r="D7" s="228">
        <v>28074</v>
      </c>
      <c r="E7" s="226">
        <v>531</v>
      </c>
      <c r="F7" s="226" t="s">
        <v>14</v>
      </c>
      <c r="G7" s="226" t="s">
        <v>14</v>
      </c>
      <c r="H7" s="226">
        <v>285</v>
      </c>
      <c r="I7" s="228">
        <f>SUM(B7:H7)</f>
        <v>31219</v>
      </c>
      <c r="J7" s="228">
        <v>33005</v>
      </c>
      <c r="K7" s="229">
        <v>-5.6000000000000005</v>
      </c>
    </row>
    <row r="8" spans="1:12" s="230" customFormat="1" x14ac:dyDescent="0.3">
      <c r="A8" s="225" t="s">
        <v>192</v>
      </c>
      <c r="B8" s="226">
        <v>179</v>
      </c>
      <c r="C8" s="228">
        <v>374</v>
      </c>
      <c r="D8" s="226">
        <v>589</v>
      </c>
      <c r="E8" s="226">
        <v>50</v>
      </c>
      <c r="F8" s="226" t="s">
        <v>14</v>
      </c>
      <c r="G8" s="226" t="s">
        <v>14</v>
      </c>
      <c r="H8" s="226">
        <v>0</v>
      </c>
      <c r="I8" s="228">
        <f>SUM(B8:H8)</f>
        <v>1192</v>
      </c>
      <c r="J8" s="226">
        <v>3435</v>
      </c>
      <c r="K8" s="229">
        <v>-113.3</v>
      </c>
      <c r="L8" s="220"/>
    </row>
    <row r="9" spans="1:12" x14ac:dyDescent="0.3">
      <c r="A9" s="231" t="s">
        <v>193</v>
      </c>
      <c r="B9" s="232">
        <v>4859</v>
      </c>
      <c r="C9" s="232">
        <v>50345</v>
      </c>
      <c r="D9" s="232">
        <v>54618</v>
      </c>
      <c r="E9" s="232">
        <v>28586</v>
      </c>
      <c r="F9" s="232">
        <v>1146</v>
      </c>
      <c r="G9" s="233" t="s">
        <v>14</v>
      </c>
      <c r="H9" s="232">
        <v>4407</v>
      </c>
      <c r="I9" s="232">
        <f>SUM(B9:H9)</f>
        <v>143961</v>
      </c>
      <c r="J9" s="232">
        <v>150531</v>
      </c>
      <c r="K9" s="234">
        <v>-4.3999999999999995</v>
      </c>
    </row>
    <row r="10" spans="1:12" x14ac:dyDescent="0.3">
      <c r="A10" s="223"/>
      <c r="B10" s="223"/>
      <c r="C10" s="223"/>
      <c r="D10" s="223"/>
      <c r="E10" s="223"/>
      <c r="F10" s="224"/>
      <c r="G10" s="223"/>
      <c r="H10" s="223"/>
      <c r="I10" s="223"/>
      <c r="J10" s="223"/>
      <c r="K10" s="223"/>
    </row>
    <row r="11" spans="1:12" ht="12.65" customHeight="1" x14ac:dyDescent="0.3">
      <c r="A11" s="220" t="s">
        <v>194</v>
      </c>
    </row>
    <row r="12" spans="1:12" x14ac:dyDescent="0.3">
      <c r="A12" s="235" t="s">
        <v>195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8B581-8043-4C81-AC23-6A8BEB5872E1}">
  <dimension ref="A1:J17"/>
  <sheetViews>
    <sheetView zoomScale="90" zoomScaleNormal="90" workbookViewId="0">
      <selection activeCell="A2" sqref="A2"/>
    </sheetView>
  </sheetViews>
  <sheetFormatPr defaultColWidth="8.36328125" defaultRowHeight="13" x14ac:dyDescent="0.3"/>
  <cols>
    <col min="1" max="1" width="34.453125" style="106" customWidth="1"/>
    <col min="2" max="6" width="7.08984375" style="106" customWidth="1"/>
    <col min="7" max="7" width="9.54296875" style="106" customWidth="1"/>
    <col min="8" max="8" width="8.36328125" style="106" customWidth="1"/>
    <col min="9" max="222" width="8.36328125" style="106"/>
    <col min="223" max="223" width="34.36328125" style="106" customWidth="1"/>
    <col min="224" max="229" width="10.54296875" style="106" customWidth="1"/>
    <col min="230" max="237" width="9.453125" style="106" customWidth="1"/>
    <col min="238" max="478" width="8.36328125" style="106"/>
    <col min="479" max="479" width="34.36328125" style="106" customWidth="1"/>
    <col min="480" max="485" width="10.54296875" style="106" customWidth="1"/>
    <col min="486" max="493" width="9.453125" style="106" customWidth="1"/>
    <col min="494" max="734" width="8.36328125" style="106"/>
    <col min="735" max="735" width="34.36328125" style="106" customWidth="1"/>
    <col min="736" max="741" width="10.54296875" style="106" customWidth="1"/>
    <col min="742" max="749" width="9.453125" style="106" customWidth="1"/>
    <col min="750" max="990" width="8.36328125" style="106"/>
    <col min="991" max="991" width="34.36328125" style="106" customWidth="1"/>
    <col min="992" max="997" width="10.54296875" style="106" customWidth="1"/>
    <col min="998" max="1005" width="9.453125" style="106" customWidth="1"/>
    <col min="1006" max="1246" width="8.36328125" style="106"/>
    <col min="1247" max="1247" width="34.36328125" style="106" customWidth="1"/>
    <col min="1248" max="1253" width="10.54296875" style="106" customWidth="1"/>
    <col min="1254" max="1261" width="9.453125" style="106" customWidth="1"/>
    <col min="1262" max="1502" width="8.36328125" style="106"/>
    <col min="1503" max="1503" width="34.36328125" style="106" customWidth="1"/>
    <col min="1504" max="1509" width="10.54296875" style="106" customWidth="1"/>
    <col min="1510" max="1517" width="9.453125" style="106" customWidth="1"/>
    <col min="1518" max="1758" width="8.36328125" style="106"/>
    <col min="1759" max="1759" width="34.36328125" style="106" customWidth="1"/>
    <col min="1760" max="1765" width="10.54296875" style="106" customWidth="1"/>
    <col min="1766" max="1773" width="9.453125" style="106" customWidth="1"/>
    <col min="1774" max="2014" width="8.36328125" style="106"/>
    <col min="2015" max="2015" width="34.36328125" style="106" customWidth="1"/>
    <col min="2016" max="2021" width="10.54296875" style="106" customWidth="1"/>
    <col min="2022" max="2029" width="9.453125" style="106" customWidth="1"/>
    <col min="2030" max="2270" width="8.36328125" style="106"/>
    <col min="2271" max="2271" width="34.36328125" style="106" customWidth="1"/>
    <col min="2272" max="2277" width="10.54296875" style="106" customWidth="1"/>
    <col min="2278" max="2285" width="9.453125" style="106" customWidth="1"/>
    <col min="2286" max="2526" width="8.36328125" style="106"/>
    <col min="2527" max="2527" width="34.36328125" style="106" customWidth="1"/>
    <col min="2528" max="2533" width="10.54296875" style="106" customWidth="1"/>
    <col min="2534" max="2541" width="9.453125" style="106" customWidth="1"/>
    <col min="2542" max="2782" width="8.36328125" style="106"/>
    <col min="2783" max="2783" width="34.36328125" style="106" customWidth="1"/>
    <col min="2784" max="2789" width="10.54296875" style="106" customWidth="1"/>
    <col min="2790" max="2797" width="9.453125" style="106" customWidth="1"/>
    <col min="2798" max="3038" width="8.36328125" style="106"/>
    <col min="3039" max="3039" width="34.36328125" style="106" customWidth="1"/>
    <col min="3040" max="3045" width="10.54296875" style="106" customWidth="1"/>
    <col min="3046" max="3053" width="9.453125" style="106" customWidth="1"/>
    <col min="3054" max="3294" width="8.36328125" style="106"/>
    <col min="3295" max="3295" width="34.36328125" style="106" customWidth="1"/>
    <col min="3296" max="3301" width="10.54296875" style="106" customWidth="1"/>
    <col min="3302" max="3309" width="9.453125" style="106" customWidth="1"/>
    <col min="3310" max="3550" width="8.36328125" style="106"/>
    <col min="3551" max="3551" width="34.36328125" style="106" customWidth="1"/>
    <col min="3552" max="3557" width="10.54296875" style="106" customWidth="1"/>
    <col min="3558" max="3565" width="9.453125" style="106" customWidth="1"/>
    <col min="3566" max="3806" width="8.36328125" style="106"/>
    <col min="3807" max="3807" width="34.36328125" style="106" customWidth="1"/>
    <col min="3808" max="3813" width="10.54296875" style="106" customWidth="1"/>
    <col min="3814" max="3821" width="9.453125" style="106" customWidth="1"/>
    <col min="3822" max="4062" width="8.36328125" style="106"/>
    <col min="4063" max="4063" width="34.36328125" style="106" customWidth="1"/>
    <col min="4064" max="4069" width="10.54296875" style="106" customWidth="1"/>
    <col min="4070" max="4077" width="9.453125" style="106" customWidth="1"/>
    <col min="4078" max="4318" width="8.36328125" style="106"/>
    <col min="4319" max="4319" width="34.36328125" style="106" customWidth="1"/>
    <col min="4320" max="4325" width="10.54296875" style="106" customWidth="1"/>
    <col min="4326" max="4333" width="9.453125" style="106" customWidth="1"/>
    <col min="4334" max="4574" width="8.36328125" style="106"/>
    <col min="4575" max="4575" width="34.36328125" style="106" customWidth="1"/>
    <col min="4576" max="4581" width="10.54296875" style="106" customWidth="1"/>
    <col min="4582" max="4589" width="9.453125" style="106" customWidth="1"/>
    <col min="4590" max="4830" width="8.36328125" style="106"/>
    <col min="4831" max="4831" width="34.36328125" style="106" customWidth="1"/>
    <col min="4832" max="4837" width="10.54296875" style="106" customWidth="1"/>
    <col min="4838" max="4845" width="9.453125" style="106" customWidth="1"/>
    <col min="4846" max="5086" width="8.36328125" style="106"/>
    <col min="5087" max="5087" width="34.36328125" style="106" customWidth="1"/>
    <col min="5088" max="5093" width="10.54296875" style="106" customWidth="1"/>
    <col min="5094" max="5101" width="9.453125" style="106" customWidth="1"/>
    <col min="5102" max="5342" width="8.36328125" style="106"/>
    <col min="5343" max="5343" width="34.36328125" style="106" customWidth="1"/>
    <col min="5344" max="5349" width="10.54296875" style="106" customWidth="1"/>
    <col min="5350" max="5357" width="9.453125" style="106" customWidth="1"/>
    <col min="5358" max="5598" width="8.36328125" style="106"/>
    <col min="5599" max="5599" width="34.36328125" style="106" customWidth="1"/>
    <col min="5600" max="5605" width="10.54296875" style="106" customWidth="1"/>
    <col min="5606" max="5613" width="9.453125" style="106" customWidth="1"/>
    <col min="5614" max="5854" width="8.36328125" style="106"/>
    <col min="5855" max="5855" width="34.36328125" style="106" customWidth="1"/>
    <col min="5856" max="5861" width="10.54296875" style="106" customWidth="1"/>
    <col min="5862" max="5869" width="9.453125" style="106" customWidth="1"/>
    <col min="5870" max="6110" width="8.36328125" style="106"/>
    <col min="6111" max="6111" width="34.36328125" style="106" customWidth="1"/>
    <col min="6112" max="6117" width="10.54296875" style="106" customWidth="1"/>
    <col min="6118" max="6125" width="9.453125" style="106" customWidth="1"/>
    <col min="6126" max="6366" width="8.36328125" style="106"/>
    <col min="6367" max="6367" width="34.36328125" style="106" customWidth="1"/>
    <col min="6368" max="6373" width="10.54296875" style="106" customWidth="1"/>
    <col min="6374" max="6381" width="9.453125" style="106" customWidth="1"/>
    <col min="6382" max="6622" width="8.36328125" style="106"/>
    <col min="6623" max="6623" width="34.36328125" style="106" customWidth="1"/>
    <col min="6624" max="6629" width="10.54296875" style="106" customWidth="1"/>
    <col min="6630" max="6637" width="9.453125" style="106" customWidth="1"/>
    <col min="6638" max="6878" width="8.36328125" style="106"/>
    <col min="6879" max="6879" width="34.36328125" style="106" customWidth="1"/>
    <col min="6880" max="6885" width="10.54296875" style="106" customWidth="1"/>
    <col min="6886" max="6893" width="9.453125" style="106" customWidth="1"/>
    <col min="6894" max="7134" width="8.36328125" style="106"/>
    <col min="7135" max="7135" width="34.36328125" style="106" customWidth="1"/>
    <col min="7136" max="7141" width="10.54296875" style="106" customWidth="1"/>
    <col min="7142" max="7149" width="9.453125" style="106" customWidth="1"/>
    <col min="7150" max="7390" width="8.36328125" style="106"/>
    <col min="7391" max="7391" width="34.36328125" style="106" customWidth="1"/>
    <col min="7392" max="7397" width="10.54296875" style="106" customWidth="1"/>
    <col min="7398" max="7405" width="9.453125" style="106" customWidth="1"/>
    <col min="7406" max="7646" width="8.36328125" style="106"/>
    <col min="7647" max="7647" width="34.36328125" style="106" customWidth="1"/>
    <col min="7648" max="7653" width="10.54296875" style="106" customWidth="1"/>
    <col min="7654" max="7661" width="9.453125" style="106" customWidth="1"/>
    <col min="7662" max="7902" width="8.36328125" style="106"/>
    <col min="7903" max="7903" width="34.36328125" style="106" customWidth="1"/>
    <col min="7904" max="7909" width="10.54296875" style="106" customWidth="1"/>
    <col min="7910" max="7917" width="9.453125" style="106" customWidth="1"/>
    <col min="7918" max="8158" width="8.36328125" style="106"/>
    <col min="8159" max="8159" width="34.36328125" style="106" customWidth="1"/>
    <col min="8160" max="8165" width="10.54296875" style="106" customWidth="1"/>
    <col min="8166" max="8173" width="9.453125" style="106" customWidth="1"/>
    <col min="8174" max="8414" width="8.36328125" style="106"/>
    <col min="8415" max="8415" width="34.36328125" style="106" customWidth="1"/>
    <col min="8416" max="8421" width="10.54296875" style="106" customWidth="1"/>
    <col min="8422" max="8429" width="9.453125" style="106" customWidth="1"/>
    <col min="8430" max="8670" width="8.36328125" style="106"/>
    <col min="8671" max="8671" width="34.36328125" style="106" customWidth="1"/>
    <col min="8672" max="8677" width="10.54296875" style="106" customWidth="1"/>
    <col min="8678" max="8685" width="9.453125" style="106" customWidth="1"/>
    <col min="8686" max="8926" width="8.36328125" style="106"/>
    <col min="8927" max="8927" width="34.36328125" style="106" customWidth="1"/>
    <col min="8928" max="8933" width="10.54296875" style="106" customWidth="1"/>
    <col min="8934" max="8941" width="9.453125" style="106" customWidth="1"/>
    <col min="8942" max="9182" width="8.36328125" style="106"/>
    <col min="9183" max="9183" width="34.36328125" style="106" customWidth="1"/>
    <col min="9184" max="9189" width="10.54296875" style="106" customWidth="1"/>
    <col min="9190" max="9197" width="9.453125" style="106" customWidth="1"/>
    <col min="9198" max="9438" width="8.36328125" style="106"/>
    <col min="9439" max="9439" width="34.36328125" style="106" customWidth="1"/>
    <col min="9440" max="9445" width="10.54296875" style="106" customWidth="1"/>
    <col min="9446" max="9453" width="9.453125" style="106" customWidth="1"/>
    <col min="9454" max="9694" width="8.36328125" style="106"/>
    <col min="9695" max="9695" width="34.36328125" style="106" customWidth="1"/>
    <col min="9696" max="9701" width="10.54296875" style="106" customWidth="1"/>
    <col min="9702" max="9709" width="9.453125" style="106" customWidth="1"/>
    <col min="9710" max="9950" width="8.36328125" style="106"/>
    <col min="9951" max="9951" width="34.36328125" style="106" customWidth="1"/>
    <col min="9952" max="9957" width="10.54296875" style="106" customWidth="1"/>
    <col min="9958" max="9965" width="9.453125" style="106" customWidth="1"/>
    <col min="9966" max="10206" width="8.36328125" style="106"/>
    <col min="10207" max="10207" width="34.36328125" style="106" customWidth="1"/>
    <col min="10208" max="10213" width="10.54296875" style="106" customWidth="1"/>
    <col min="10214" max="10221" width="9.453125" style="106" customWidth="1"/>
    <col min="10222" max="10462" width="8.36328125" style="106"/>
    <col min="10463" max="10463" width="34.36328125" style="106" customWidth="1"/>
    <col min="10464" max="10469" width="10.54296875" style="106" customWidth="1"/>
    <col min="10470" max="10477" width="9.453125" style="106" customWidth="1"/>
    <col min="10478" max="10718" width="8.36328125" style="106"/>
    <col min="10719" max="10719" width="34.36328125" style="106" customWidth="1"/>
    <col min="10720" max="10725" width="10.54296875" style="106" customWidth="1"/>
    <col min="10726" max="10733" width="9.453125" style="106" customWidth="1"/>
    <col min="10734" max="10974" width="8.36328125" style="106"/>
    <col min="10975" max="10975" width="34.36328125" style="106" customWidth="1"/>
    <col min="10976" max="10981" width="10.54296875" style="106" customWidth="1"/>
    <col min="10982" max="10989" width="9.453125" style="106" customWidth="1"/>
    <col min="10990" max="11230" width="8.36328125" style="106"/>
    <col min="11231" max="11231" width="34.36328125" style="106" customWidth="1"/>
    <col min="11232" max="11237" width="10.54296875" style="106" customWidth="1"/>
    <col min="11238" max="11245" width="9.453125" style="106" customWidth="1"/>
    <col min="11246" max="11486" width="8.36328125" style="106"/>
    <col min="11487" max="11487" width="34.36328125" style="106" customWidth="1"/>
    <col min="11488" max="11493" width="10.54296875" style="106" customWidth="1"/>
    <col min="11494" max="11501" width="9.453125" style="106" customWidth="1"/>
    <col min="11502" max="11742" width="8.36328125" style="106"/>
    <col min="11743" max="11743" width="34.36328125" style="106" customWidth="1"/>
    <col min="11744" max="11749" width="10.54296875" style="106" customWidth="1"/>
    <col min="11750" max="11757" width="9.453125" style="106" customWidth="1"/>
    <col min="11758" max="11998" width="8.36328125" style="106"/>
    <col min="11999" max="11999" width="34.36328125" style="106" customWidth="1"/>
    <col min="12000" max="12005" width="10.54296875" style="106" customWidth="1"/>
    <col min="12006" max="12013" width="9.453125" style="106" customWidth="1"/>
    <col min="12014" max="12254" width="8.36328125" style="106"/>
    <col min="12255" max="12255" width="34.36328125" style="106" customWidth="1"/>
    <col min="12256" max="12261" width="10.54296875" style="106" customWidth="1"/>
    <col min="12262" max="12269" width="9.453125" style="106" customWidth="1"/>
    <col min="12270" max="12510" width="8.36328125" style="106"/>
    <col min="12511" max="12511" width="34.36328125" style="106" customWidth="1"/>
    <col min="12512" max="12517" width="10.54296875" style="106" customWidth="1"/>
    <col min="12518" max="12525" width="9.453125" style="106" customWidth="1"/>
    <col min="12526" max="12766" width="8.36328125" style="106"/>
    <col min="12767" max="12767" width="34.36328125" style="106" customWidth="1"/>
    <col min="12768" max="12773" width="10.54296875" style="106" customWidth="1"/>
    <col min="12774" max="12781" width="9.453125" style="106" customWidth="1"/>
    <col min="12782" max="13022" width="8.36328125" style="106"/>
    <col min="13023" max="13023" width="34.36328125" style="106" customWidth="1"/>
    <col min="13024" max="13029" width="10.54296875" style="106" customWidth="1"/>
    <col min="13030" max="13037" width="9.453125" style="106" customWidth="1"/>
    <col min="13038" max="13278" width="8.36328125" style="106"/>
    <col min="13279" max="13279" width="34.36328125" style="106" customWidth="1"/>
    <col min="13280" max="13285" width="10.54296875" style="106" customWidth="1"/>
    <col min="13286" max="13293" width="9.453125" style="106" customWidth="1"/>
    <col min="13294" max="13534" width="8.36328125" style="106"/>
    <col min="13535" max="13535" width="34.36328125" style="106" customWidth="1"/>
    <col min="13536" max="13541" width="10.54296875" style="106" customWidth="1"/>
    <col min="13542" max="13549" width="9.453125" style="106" customWidth="1"/>
    <col min="13550" max="13790" width="8.36328125" style="106"/>
    <col min="13791" max="13791" width="34.36328125" style="106" customWidth="1"/>
    <col min="13792" max="13797" width="10.54296875" style="106" customWidth="1"/>
    <col min="13798" max="13805" width="9.453125" style="106" customWidth="1"/>
    <col min="13806" max="14046" width="8.36328125" style="106"/>
    <col min="14047" max="14047" width="34.36328125" style="106" customWidth="1"/>
    <col min="14048" max="14053" width="10.54296875" style="106" customWidth="1"/>
    <col min="14054" max="14061" width="9.453125" style="106" customWidth="1"/>
    <col min="14062" max="14302" width="8.36328125" style="106"/>
    <col min="14303" max="14303" width="34.36328125" style="106" customWidth="1"/>
    <col min="14304" max="14309" width="10.54296875" style="106" customWidth="1"/>
    <col min="14310" max="14317" width="9.453125" style="106" customWidth="1"/>
    <col min="14318" max="14558" width="8.36328125" style="106"/>
    <col min="14559" max="14559" width="34.36328125" style="106" customWidth="1"/>
    <col min="14560" max="14565" width="10.54296875" style="106" customWidth="1"/>
    <col min="14566" max="14573" width="9.453125" style="106" customWidth="1"/>
    <col min="14574" max="14814" width="8.36328125" style="106"/>
    <col min="14815" max="14815" width="34.36328125" style="106" customWidth="1"/>
    <col min="14816" max="14821" width="10.54296875" style="106" customWidth="1"/>
    <col min="14822" max="14829" width="9.453125" style="106" customWidth="1"/>
    <col min="14830" max="15070" width="8.36328125" style="106"/>
    <col min="15071" max="15071" width="34.36328125" style="106" customWidth="1"/>
    <col min="15072" max="15077" width="10.54296875" style="106" customWidth="1"/>
    <col min="15078" max="15085" width="9.453125" style="106" customWidth="1"/>
    <col min="15086" max="15326" width="8.36328125" style="106"/>
    <col min="15327" max="15327" width="34.36328125" style="106" customWidth="1"/>
    <col min="15328" max="15333" width="10.54296875" style="106" customWidth="1"/>
    <col min="15334" max="15341" width="9.453125" style="106" customWidth="1"/>
    <col min="15342" max="15582" width="8.36328125" style="106"/>
    <col min="15583" max="15583" width="34.36328125" style="106" customWidth="1"/>
    <col min="15584" max="15589" width="10.54296875" style="106" customWidth="1"/>
    <col min="15590" max="15597" width="9.453125" style="106" customWidth="1"/>
    <col min="15598" max="15838" width="8.36328125" style="106"/>
    <col min="15839" max="15839" width="34.36328125" style="106" customWidth="1"/>
    <col min="15840" max="15845" width="10.54296875" style="106" customWidth="1"/>
    <col min="15846" max="15853" width="9.453125" style="106" customWidth="1"/>
    <col min="15854" max="16094" width="8.36328125" style="106"/>
    <col min="16095" max="16095" width="34.36328125" style="106" customWidth="1"/>
    <col min="16096" max="16101" width="10.54296875" style="106" customWidth="1"/>
    <col min="16102" max="16109" width="9.453125" style="106" customWidth="1"/>
    <col min="16110" max="16384" width="8.36328125" style="106"/>
  </cols>
  <sheetData>
    <row r="1" spans="1:10" x14ac:dyDescent="0.3">
      <c r="A1" s="105" t="s">
        <v>323</v>
      </c>
      <c r="D1" s="171"/>
      <c r="E1" s="171"/>
      <c r="F1" s="171"/>
      <c r="G1" s="171"/>
      <c r="H1" s="171"/>
      <c r="I1" s="107"/>
    </row>
    <row r="2" spans="1:10" x14ac:dyDescent="0.3">
      <c r="A2" s="108"/>
    </row>
    <row r="3" spans="1:10" ht="39" x14ac:dyDescent="0.3">
      <c r="A3" s="109"/>
      <c r="B3" s="110">
        <v>2018</v>
      </c>
      <c r="C3" s="110">
        <v>2020</v>
      </c>
      <c r="D3" s="110">
        <v>2021</v>
      </c>
      <c r="E3" s="110">
        <v>2022</v>
      </c>
      <c r="F3" s="110" t="s">
        <v>196</v>
      </c>
      <c r="G3" s="236" t="s">
        <v>188</v>
      </c>
      <c r="H3" s="111" t="s">
        <v>298</v>
      </c>
    </row>
    <row r="4" spans="1:10" ht="14.5" x14ac:dyDescent="0.3">
      <c r="A4" s="106" t="s">
        <v>197</v>
      </c>
      <c r="B4" s="112">
        <v>48786</v>
      </c>
      <c r="C4" s="112">
        <v>47552</v>
      </c>
      <c r="D4" s="112">
        <v>45388</v>
      </c>
      <c r="E4" s="112">
        <v>28201</v>
      </c>
      <c r="F4" s="112">
        <v>40450</v>
      </c>
      <c r="G4" s="237">
        <v>43.434629977660364</v>
      </c>
      <c r="H4" s="237">
        <v>34.799889879211257</v>
      </c>
      <c r="I4" s="237"/>
      <c r="J4" s="237"/>
    </row>
    <row r="5" spans="1:10" ht="14.5" x14ac:dyDescent="0.3">
      <c r="A5" s="106" t="s">
        <v>198</v>
      </c>
      <c r="B5" s="112">
        <v>17716.400000000001</v>
      </c>
      <c r="C5" s="112">
        <v>18762</v>
      </c>
      <c r="D5" s="112">
        <v>20927</v>
      </c>
      <c r="E5" s="112">
        <v>20534</v>
      </c>
      <c r="F5" s="112">
        <v>23340</v>
      </c>
      <c r="G5" s="237">
        <v>13.665140742183702</v>
      </c>
      <c r="H5" s="237">
        <v>20.07983757183661</v>
      </c>
      <c r="I5" s="237"/>
      <c r="J5" s="237"/>
    </row>
    <row r="6" spans="1:10" x14ac:dyDescent="0.3">
      <c r="A6" s="106" t="s">
        <v>199</v>
      </c>
      <c r="B6" s="112">
        <v>22653.8</v>
      </c>
      <c r="C6" s="112">
        <v>24942</v>
      </c>
      <c r="D6" s="112">
        <v>25039</v>
      </c>
      <c r="E6" s="112">
        <v>28125</v>
      </c>
      <c r="F6" s="112">
        <v>30723</v>
      </c>
      <c r="G6" s="237">
        <v>9.2373333333333427</v>
      </c>
      <c r="H6" s="237">
        <v>26.431570253621938</v>
      </c>
      <c r="I6" s="237"/>
      <c r="J6" s="237"/>
    </row>
    <row r="7" spans="1:10" x14ac:dyDescent="0.3">
      <c r="A7" s="106" t="s">
        <v>200</v>
      </c>
      <c r="B7" s="112">
        <v>6105.4</v>
      </c>
      <c r="C7" s="112">
        <v>6026</v>
      </c>
      <c r="D7" s="112">
        <v>5914</v>
      </c>
      <c r="E7" s="112">
        <v>5832</v>
      </c>
      <c r="F7" s="112">
        <v>5713</v>
      </c>
      <c r="G7" s="237">
        <v>-2.0404663923182409</v>
      </c>
      <c r="H7" s="237">
        <v>4.9150005161911974</v>
      </c>
      <c r="I7" s="237"/>
      <c r="J7" s="237"/>
    </row>
    <row r="8" spans="1:10" ht="14.5" x14ac:dyDescent="0.3">
      <c r="A8" s="106" t="s">
        <v>201</v>
      </c>
      <c r="B8" s="112">
        <v>19152.599999999999</v>
      </c>
      <c r="C8" s="112">
        <v>19644</v>
      </c>
      <c r="D8" s="112">
        <v>19612</v>
      </c>
      <c r="E8" s="112">
        <v>17502</v>
      </c>
      <c r="F8" s="112">
        <v>16010</v>
      </c>
      <c r="G8" s="237">
        <v>-8.5247400297108875</v>
      </c>
      <c r="H8" s="237">
        <v>13.773701779138994</v>
      </c>
      <c r="I8" s="237"/>
      <c r="J8" s="237"/>
    </row>
    <row r="9" spans="1:10" x14ac:dyDescent="0.3">
      <c r="A9" s="113" t="s">
        <v>202</v>
      </c>
      <c r="B9" s="114">
        <v>331.9</v>
      </c>
      <c r="C9" s="114">
        <v>311.8</v>
      </c>
      <c r="D9" s="114">
        <v>330.2</v>
      </c>
      <c r="E9" s="114">
        <v>327.2</v>
      </c>
      <c r="F9" s="114">
        <v>313.2</v>
      </c>
      <c r="G9" s="238">
        <v>-4.2787286063569629</v>
      </c>
      <c r="H9" s="239" t="s">
        <v>14</v>
      </c>
      <c r="I9" s="237"/>
      <c r="J9" s="237"/>
    </row>
    <row r="10" spans="1:10" x14ac:dyDescent="0.3">
      <c r="A10" s="113" t="s">
        <v>203</v>
      </c>
      <c r="B10" s="240">
        <v>34.372491714371797</v>
      </c>
      <c r="C10" s="240">
        <v>37.400320718409233</v>
      </c>
      <c r="D10" s="240">
        <v>35.296729254996976</v>
      </c>
      <c r="E10" s="240">
        <v>30.6</v>
      </c>
      <c r="F10" s="240">
        <v>37.6</v>
      </c>
      <c r="G10" s="238">
        <v>22.87581699346406</v>
      </c>
      <c r="H10" s="239" t="s">
        <v>14</v>
      </c>
      <c r="I10" s="237"/>
      <c r="J10" s="237"/>
    </row>
    <row r="11" spans="1:10" x14ac:dyDescent="0.3">
      <c r="A11" s="115" t="s">
        <v>69</v>
      </c>
      <c r="B11" s="116">
        <v>114414.19999999998</v>
      </c>
      <c r="C11" s="116">
        <v>116926</v>
      </c>
      <c r="D11" s="116">
        <v>116880</v>
      </c>
      <c r="E11" s="116">
        <v>100194</v>
      </c>
      <c r="F11" s="116">
        <v>116236</v>
      </c>
      <c r="G11" s="238">
        <v>-14.276180698151952</v>
      </c>
      <c r="H11" s="241" t="s">
        <v>14</v>
      </c>
    </row>
    <row r="13" spans="1:10" x14ac:dyDescent="0.3">
      <c r="A13" s="106" t="s">
        <v>299</v>
      </c>
      <c r="B13" s="117"/>
      <c r="C13" s="117"/>
      <c r="D13" s="117"/>
      <c r="E13" s="117"/>
      <c r="F13" s="117"/>
    </row>
    <row r="14" spans="1:10" x14ac:dyDescent="0.3">
      <c r="A14" s="118" t="s">
        <v>204</v>
      </c>
    </row>
    <row r="15" spans="1:10" x14ac:dyDescent="0.3">
      <c r="A15" s="118" t="s">
        <v>205</v>
      </c>
    </row>
    <row r="17" spans="1:1" x14ac:dyDescent="0.3">
      <c r="A17" s="106" t="s">
        <v>300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1354C-19A7-4C2C-8261-4FF0D6114BF7}">
  <dimension ref="A1:C29"/>
  <sheetViews>
    <sheetView topLeftCell="A11" workbookViewId="0">
      <selection activeCell="A12" sqref="A12"/>
    </sheetView>
  </sheetViews>
  <sheetFormatPr defaultColWidth="8.6328125" defaultRowHeight="13" x14ac:dyDescent="0.3"/>
  <cols>
    <col min="1" max="1" width="4.453125" style="223" bestFit="1" customWidth="1"/>
    <col min="2" max="16384" width="8.6328125" style="223"/>
  </cols>
  <sheetData>
    <row r="1" spans="1:3" ht="12.75" customHeight="1" x14ac:dyDescent="0.3">
      <c r="B1" s="242" t="s">
        <v>206</v>
      </c>
      <c r="C1" s="242" t="s">
        <v>301</v>
      </c>
    </row>
    <row r="2" spans="1:3" x14ac:dyDescent="0.3">
      <c r="A2" s="223">
        <v>2017</v>
      </c>
      <c r="B2" s="223">
        <v>5</v>
      </c>
      <c r="C2" s="223">
        <v>10</v>
      </c>
    </row>
    <row r="3" spans="1:3" x14ac:dyDescent="0.3">
      <c r="A3" s="223">
        <v>2018</v>
      </c>
      <c r="B3" s="223">
        <v>9</v>
      </c>
      <c r="C3" s="223">
        <v>30</v>
      </c>
    </row>
    <row r="4" spans="1:3" x14ac:dyDescent="0.3">
      <c r="A4" s="223">
        <v>2019</v>
      </c>
      <c r="B4" s="223">
        <v>21</v>
      </c>
      <c r="C4" s="223">
        <v>50</v>
      </c>
    </row>
    <row r="5" spans="1:3" x14ac:dyDescent="0.3">
      <c r="A5" s="223">
        <v>2020</v>
      </c>
      <c r="B5" s="223">
        <v>36</v>
      </c>
      <c r="C5" s="223">
        <v>82</v>
      </c>
    </row>
    <row r="6" spans="1:3" x14ac:dyDescent="0.3">
      <c r="A6" s="223">
        <v>2021</v>
      </c>
      <c r="B6" s="223">
        <v>43</v>
      </c>
      <c r="C6" s="223">
        <v>156</v>
      </c>
    </row>
    <row r="7" spans="1:3" x14ac:dyDescent="0.3">
      <c r="A7" s="223">
        <v>2022</v>
      </c>
      <c r="B7" s="223">
        <v>76</v>
      </c>
      <c r="C7" s="223">
        <v>220</v>
      </c>
    </row>
    <row r="8" spans="1:3" x14ac:dyDescent="0.3">
      <c r="A8" s="223">
        <v>2023</v>
      </c>
      <c r="B8" s="223">
        <v>101</v>
      </c>
      <c r="C8" s="223">
        <v>250</v>
      </c>
    </row>
    <row r="11" spans="1:3" x14ac:dyDescent="0.3">
      <c r="A11" s="223" t="s">
        <v>324</v>
      </c>
    </row>
    <row r="29" spans="1:1" x14ac:dyDescent="0.3">
      <c r="A29" s="223" t="s">
        <v>302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871C5-4A54-44A7-9C33-E9842260449A}">
  <dimension ref="A1:M45"/>
  <sheetViews>
    <sheetView topLeftCell="A19" zoomScale="80" zoomScaleNormal="80" workbookViewId="0">
      <selection activeCell="A20" sqref="A20"/>
    </sheetView>
  </sheetViews>
  <sheetFormatPr defaultColWidth="8.6328125" defaultRowHeight="13" x14ac:dyDescent="0.3"/>
  <cols>
    <col min="1" max="11" width="8.6328125" style="223"/>
    <col min="12" max="12" width="15.36328125" style="223" customWidth="1"/>
    <col min="13" max="14" width="8.6328125" style="223"/>
    <col min="15" max="15" width="13.36328125" style="223" bestFit="1" customWidth="1"/>
    <col min="16" max="16384" width="8.6328125" style="223"/>
  </cols>
  <sheetData>
    <row r="1" spans="1:3" x14ac:dyDescent="0.3">
      <c r="A1" s="243"/>
      <c r="B1" s="244" t="s">
        <v>303</v>
      </c>
      <c r="C1" s="244" t="s">
        <v>304</v>
      </c>
    </row>
    <row r="2" spans="1:3" x14ac:dyDescent="0.3">
      <c r="A2" s="245" t="s">
        <v>38</v>
      </c>
      <c r="B2" s="223">
        <v>7</v>
      </c>
      <c r="C2" s="223">
        <v>11</v>
      </c>
    </row>
    <row r="3" spans="1:3" x14ac:dyDescent="0.3">
      <c r="A3" s="245" t="s">
        <v>40</v>
      </c>
      <c r="B3" s="223">
        <v>25</v>
      </c>
      <c r="C3" s="223">
        <v>36</v>
      </c>
    </row>
    <row r="4" spans="1:3" x14ac:dyDescent="0.3">
      <c r="A4" s="245" t="s">
        <v>41</v>
      </c>
      <c r="B4" s="223">
        <v>2</v>
      </c>
      <c r="C4" s="223">
        <v>1</v>
      </c>
    </row>
    <row r="5" spans="1:3" x14ac:dyDescent="0.3">
      <c r="A5" s="245" t="s">
        <v>305</v>
      </c>
      <c r="B5" s="223">
        <v>1</v>
      </c>
    </row>
    <row r="6" spans="1:3" x14ac:dyDescent="0.3">
      <c r="A6" s="245" t="s">
        <v>43</v>
      </c>
      <c r="B6" s="223">
        <v>12</v>
      </c>
      <c r="C6" s="223">
        <v>17</v>
      </c>
    </row>
    <row r="7" spans="1:3" x14ac:dyDescent="0.3">
      <c r="A7" s="245" t="s">
        <v>44</v>
      </c>
      <c r="B7" s="223">
        <v>2</v>
      </c>
      <c r="C7" s="223">
        <v>3</v>
      </c>
    </row>
    <row r="8" spans="1:3" x14ac:dyDescent="0.3">
      <c r="A8" s="245" t="s">
        <v>45</v>
      </c>
      <c r="B8" s="223">
        <v>9</v>
      </c>
      <c r="C8" s="223">
        <v>22</v>
      </c>
    </row>
    <row r="9" spans="1:3" x14ac:dyDescent="0.3">
      <c r="A9" s="245" t="s">
        <v>46</v>
      </c>
      <c r="B9" s="223">
        <v>1</v>
      </c>
      <c r="C9" s="223">
        <v>2</v>
      </c>
    </row>
    <row r="10" spans="1:3" x14ac:dyDescent="0.3">
      <c r="A10" s="245" t="s">
        <v>48</v>
      </c>
      <c r="B10" s="223">
        <v>1</v>
      </c>
      <c r="C10" s="223">
        <v>2</v>
      </c>
    </row>
    <row r="11" spans="1:3" x14ac:dyDescent="0.3">
      <c r="A11" s="245" t="s">
        <v>49</v>
      </c>
      <c r="B11" s="223">
        <v>3</v>
      </c>
      <c r="C11" s="223">
        <v>7</v>
      </c>
    </row>
    <row r="12" spans="1:3" x14ac:dyDescent="0.3">
      <c r="A12" s="245" t="s">
        <v>50</v>
      </c>
      <c r="B12" s="223">
        <v>1</v>
      </c>
      <c r="C12" s="223">
        <v>2</v>
      </c>
    </row>
    <row r="13" spans="1:3" x14ac:dyDescent="0.3">
      <c r="A13" s="245" t="s">
        <v>52</v>
      </c>
      <c r="B13" s="223">
        <v>1</v>
      </c>
      <c r="C13" s="223">
        <v>15</v>
      </c>
    </row>
    <row r="14" spans="1:3" x14ac:dyDescent="0.3">
      <c r="A14" s="245" t="s">
        <v>53</v>
      </c>
      <c r="B14" s="223">
        <v>5</v>
      </c>
      <c r="C14" s="223">
        <v>8</v>
      </c>
    </row>
    <row r="15" spans="1:3" x14ac:dyDescent="0.3">
      <c r="A15" s="245" t="s">
        <v>54</v>
      </c>
      <c r="B15" s="223">
        <v>1</v>
      </c>
      <c r="C15" s="223">
        <v>4</v>
      </c>
    </row>
    <row r="16" spans="1:3" x14ac:dyDescent="0.3">
      <c r="A16" s="245" t="s">
        <v>55</v>
      </c>
      <c r="B16" s="223">
        <v>2</v>
      </c>
      <c r="C16" s="223">
        <v>2</v>
      </c>
    </row>
    <row r="17" spans="1:3" x14ac:dyDescent="0.3">
      <c r="A17" s="245" t="s">
        <v>56</v>
      </c>
      <c r="B17" s="223">
        <v>2</v>
      </c>
      <c r="C17" s="223">
        <v>9</v>
      </c>
    </row>
    <row r="19" spans="1:3" x14ac:dyDescent="0.3">
      <c r="A19" s="220" t="s">
        <v>350</v>
      </c>
    </row>
    <row r="38" spans="1:13" x14ac:dyDescent="0.3">
      <c r="M38" s="245"/>
    </row>
    <row r="39" spans="1:13" x14ac:dyDescent="0.3">
      <c r="M39" s="245"/>
    </row>
    <row r="40" spans="1:13" x14ac:dyDescent="0.3">
      <c r="M40" s="245"/>
    </row>
    <row r="41" spans="1:13" x14ac:dyDescent="0.3">
      <c r="M41" s="245"/>
    </row>
    <row r="42" spans="1:13" x14ac:dyDescent="0.3">
      <c r="M42" s="245"/>
    </row>
    <row r="43" spans="1:13" x14ac:dyDescent="0.3">
      <c r="M43" s="245"/>
    </row>
    <row r="44" spans="1:13" x14ac:dyDescent="0.3">
      <c r="A44" s="223" t="s">
        <v>343</v>
      </c>
    </row>
    <row r="45" spans="1:13" x14ac:dyDescent="0.3">
      <c r="A45" s="223" t="s">
        <v>302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30CD4-2681-45F0-84AA-1FCE5D42AAC8}">
  <dimension ref="A1:M38"/>
  <sheetViews>
    <sheetView topLeftCell="A19" zoomScale="90" zoomScaleNormal="90" workbookViewId="0">
      <selection activeCell="A20" sqref="A20"/>
    </sheetView>
  </sheetViews>
  <sheetFormatPr defaultColWidth="8.6328125" defaultRowHeight="13" x14ac:dyDescent="0.3"/>
  <cols>
    <col min="1" max="1" width="16.6328125" style="223" bestFit="1" customWidth="1"/>
    <col min="2" max="2" width="16.6328125" style="223" customWidth="1"/>
    <col min="3" max="7" width="14.6328125" style="223" customWidth="1"/>
    <col min="8" max="16384" width="8.6328125" style="223"/>
  </cols>
  <sheetData>
    <row r="1" spans="1:11" ht="12.75" customHeight="1" x14ac:dyDescent="0.3">
      <c r="A1" s="119"/>
      <c r="B1" s="121" t="s">
        <v>306</v>
      </c>
      <c r="C1" s="120" t="s">
        <v>307</v>
      </c>
      <c r="D1" s="121" t="s">
        <v>209</v>
      </c>
    </row>
    <row r="2" spans="1:11" x14ac:dyDescent="0.3">
      <c r="A2" s="122">
        <v>2009</v>
      </c>
      <c r="B2" s="246">
        <v>1264</v>
      </c>
      <c r="C2" s="247">
        <v>76.593000000000004</v>
      </c>
      <c r="D2" s="246">
        <v>677</v>
      </c>
      <c r="E2" s="248"/>
      <c r="F2" s="248"/>
      <c r="K2" s="249"/>
    </row>
    <row r="3" spans="1:11" x14ac:dyDescent="0.3">
      <c r="A3" s="122">
        <v>2010</v>
      </c>
      <c r="B3" s="246">
        <v>3592</v>
      </c>
      <c r="C3" s="247">
        <v>160.96299999999999</v>
      </c>
      <c r="D3" s="246">
        <v>1906</v>
      </c>
      <c r="E3" s="248"/>
      <c r="F3" s="248"/>
      <c r="K3" s="249"/>
    </row>
    <row r="4" spans="1:11" x14ac:dyDescent="0.3">
      <c r="A4" s="122">
        <v>2011</v>
      </c>
      <c r="B4" s="246">
        <v>13131</v>
      </c>
      <c r="C4" s="247">
        <v>335.358</v>
      </c>
      <c r="D4" s="246">
        <v>10796</v>
      </c>
      <c r="E4" s="248"/>
      <c r="F4" s="248"/>
    </row>
    <row r="5" spans="1:11" x14ac:dyDescent="0.3">
      <c r="A5" s="122">
        <v>2012</v>
      </c>
      <c r="B5" s="246">
        <v>16785</v>
      </c>
      <c r="C5" s="247">
        <v>485.40600000000001</v>
      </c>
      <c r="D5" s="246">
        <v>18862</v>
      </c>
      <c r="E5" s="248"/>
      <c r="F5" s="248"/>
    </row>
    <row r="6" spans="1:11" x14ac:dyDescent="0.3">
      <c r="A6" s="122">
        <v>2013</v>
      </c>
      <c r="B6" s="246">
        <v>18185</v>
      </c>
      <c r="C6" s="247">
        <v>596.35500000000002</v>
      </c>
      <c r="D6" s="246">
        <v>21589</v>
      </c>
      <c r="E6" s="248"/>
      <c r="F6" s="248"/>
    </row>
    <row r="7" spans="1:11" x14ac:dyDescent="0.3">
      <c r="A7" s="122">
        <v>2014</v>
      </c>
      <c r="B7" s="246">
        <v>18594</v>
      </c>
      <c r="C7" s="247">
        <v>648.19600000000003</v>
      </c>
      <c r="D7" s="246">
        <v>22306</v>
      </c>
      <c r="E7" s="248"/>
      <c r="F7" s="248"/>
    </row>
    <row r="8" spans="1:11" s="225" customFormat="1" x14ac:dyDescent="0.3">
      <c r="A8" s="122">
        <v>2015</v>
      </c>
      <c r="B8" s="246">
        <v>18901</v>
      </c>
      <c r="C8" s="247">
        <v>687.75900000000001</v>
      </c>
      <c r="D8" s="246">
        <v>22942</v>
      </c>
      <c r="E8" s="248"/>
      <c r="F8" s="248"/>
      <c r="G8" s="223"/>
    </row>
    <row r="9" spans="1:11" x14ac:dyDescent="0.3">
      <c r="A9" s="122">
        <v>2016</v>
      </c>
      <c r="B9" s="246">
        <v>19283</v>
      </c>
      <c r="C9" s="247">
        <v>732.053</v>
      </c>
      <c r="D9" s="246">
        <v>22014</v>
      </c>
      <c r="E9" s="248"/>
      <c r="F9" s="248"/>
    </row>
    <row r="10" spans="1:11" x14ac:dyDescent="0.3">
      <c r="A10" s="122">
        <v>2017</v>
      </c>
      <c r="B10" s="246">
        <v>19682</v>
      </c>
      <c r="C10" s="247">
        <v>774.01400000000001</v>
      </c>
      <c r="D10" s="246">
        <v>24378</v>
      </c>
      <c r="E10" s="248"/>
      <c r="F10" s="248"/>
      <c r="J10" s="249"/>
    </row>
    <row r="11" spans="1:11" x14ac:dyDescent="0.3">
      <c r="A11" s="122">
        <v>2018</v>
      </c>
      <c r="B11" s="246">
        <v>20108</v>
      </c>
      <c r="C11" s="247">
        <v>822.30100000000004</v>
      </c>
      <c r="D11" s="246">
        <v>22654</v>
      </c>
      <c r="E11" s="248"/>
      <c r="F11" s="248"/>
      <c r="J11" s="249"/>
    </row>
    <row r="12" spans="1:11" x14ac:dyDescent="0.3">
      <c r="A12" s="122">
        <v>2019</v>
      </c>
      <c r="B12" s="246">
        <v>20865</v>
      </c>
      <c r="C12" s="247">
        <v>880.09</v>
      </c>
      <c r="D12" s="246">
        <v>23689</v>
      </c>
      <c r="E12" s="248"/>
      <c r="F12" s="248"/>
      <c r="J12" s="249"/>
    </row>
    <row r="13" spans="1:11" x14ac:dyDescent="0.3">
      <c r="A13" s="122">
        <v>2020</v>
      </c>
      <c r="B13" s="246">
        <v>21650</v>
      </c>
      <c r="C13" s="247">
        <v>935.83799999999997</v>
      </c>
      <c r="D13" s="246">
        <v>24942</v>
      </c>
      <c r="E13" s="248"/>
      <c r="F13" s="248"/>
      <c r="J13" s="249"/>
    </row>
    <row r="14" spans="1:11" x14ac:dyDescent="0.3">
      <c r="A14" s="122">
        <v>2021</v>
      </c>
      <c r="B14" s="246">
        <v>22594</v>
      </c>
      <c r="C14" s="247">
        <v>1016.083</v>
      </c>
      <c r="D14" s="246">
        <v>25039</v>
      </c>
      <c r="E14" s="248"/>
      <c r="F14" s="248"/>
      <c r="J14" s="249"/>
    </row>
    <row r="15" spans="1:11" x14ac:dyDescent="0.3">
      <c r="A15" s="122">
        <v>2022</v>
      </c>
      <c r="B15" s="246">
        <v>25064</v>
      </c>
      <c r="C15" s="247">
        <v>1225.431</v>
      </c>
      <c r="D15" s="246">
        <v>28121</v>
      </c>
      <c r="E15" s="248"/>
      <c r="F15" s="248"/>
      <c r="J15" s="249"/>
    </row>
    <row r="16" spans="1:11" x14ac:dyDescent="0.3">
      <c r="A16" s="122">
        <v>2023</v>
      </c>
      <c r="B16" s="246">
        <v>30319</v>
      </c>
      <c r="C16" s="247">
        <v>1597.4469999999999</v>
      </c>
      <c r="D16" s="246">
        <v>30711</v>
      </c>
      <c r="E16" s="248"/>
      <c r="F16" s="248"/>
      <c r="J16" s="249"/>
    </row>
    <row r="17" spans="1:13" x14ac:dyDescent="0.3">
      <c r="A17" s="122"/>
      <c r="B17" s="122"/>
      <c r="C17" s="250"/>
      <c r="D17" s="250"/>
      <c r="J17" s="249"/>
    </row>
    <row r="19" spans="1:13" x14ac:dyDescent="0.3">
      <c r="A19" s="251" t="s">
        <v>334</v>
      </c>
      <c r="B19" s="252"/>
      <c r="C19" s="252"/>
      <c r="D19" s="252"/>
      <c r="E19" s="252"/>
      <c r="F19" s="252"/>
      <c r="G19" s="252"/>
    </row>
    <row r="21" spans="1:13" x14ac:dyDescent="0.3">
      <c r="M21" s="253"/>
    </row>
    <row r="36" spans="1:1" x14ac:dyDescent="0.3">
      <c r="A36" s="223" t="s">
        <v>208</v>
      </c>
    </row>
    <row r="38" spans="1:1" x14ac:dyDescent="0.3">
      <c r="A38" s="223" t="s">
        <v>310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9"/>
  <sheetViews>
    <sheetView topLeftCell="A28" zoomScale="90" zoomScaleNormal="90" workbookViewId="0">
      <selection activeCell="A29" sqref="A29"/>
    </sheetView>
  </sheetViews>
  <sheetFormatPr defaultColWidth="8.6328125" defaultRowHeight="13" x14ac:dyDescent="0.3"/>
  <cols>
    <col min="1" max="1" width="18.36328125" style="35" customWidth="1"/>
    <col min="2" max="4" width="16.6328125" style="35" customWidth="1"/>
    <col min="5" max="5" width="11.36328125" style="35" customWidth="1"/>
    <col min="6" max="6" width="15.6328125" style="60" customWidth="1"/>
    <col min="7" max="9" width="8.6328125" style="53"/>
    <col min="10" max="10" width="12" style="35" customWidth="1"/>
    <col min="11" max="12" width="12" style="60" customWidth="1"/>
    <col min="13" max="16384" width="8.6328125" style="35"/>
  </cols>
  <sheetData>
    <row r="1" spans="1:12" x14ac:dyDescent="0.3">
      <c r="A1" s="35" t="s">
        <v>31</v>
      </c>
      <c r="E1" s="59"/>
      <c r="J1" s="35">
        <v>2023</v>
      </c>
      <c r="K1" s="60">
        <v>2023</v>
      </c>
      <c r="L1" s="60">
        <v>2023</v>
      </c>
    </row>
    <row r="2" spans="1:12" x14ac:dyDescent="0.3">
      <c r="B2" s="35">
        <v>2023</v>
      </c>
      <c r="C2" s="35">
        <v>2023</v>
      </c>
      <c r="D2" s="35">
        <v>2023</v>
      </c>
      <c r="E2" s="59" t="s">
        <v>32</v>
      </c>
      <c r="J2" s="59" t="s">
        <v>33</v>
      </c>
      <c r="K2" s="59" t="s">
        <v>34</v>
      </c>
      <c r="L2" s="35" t="s">
        <v>35</v>
      </c>
    </row>
    <row r="3" spans="1:12" x14ac:dyDescent="0.3">
      <c r="B3" s="35" t="s">
        <v>33</v>
      </c>
      <c r="C3" s="35" t="s">
        <v>36</v>
      </c>
      <c r="D3" s="35" t="s">
        <v>35</v>
      </c>
      <c r="E3" s="59">
        <v>2023</v>
      </c>
      <c r="J3" s="59" t="s">
        <v>37</v>
      </c>
      <c r="K3" s="59" t="s">
        <v>37</v>
      </c>
      <c r="L3" s="59" t="s">
        <v>37</v>
      </c>
    </row>
    <row r="4" spans="1:12" x14ac:dyDescent="0.3">
      <c r="A4" s="61" t="s">
        <v>38</v>
      </c>
      <c r="B4" s="14">
        <v>485928.70604578796</v>
      </c>
      <c r="C4" s="14">
        <v>499712.41744709504</v>
      </c>
      <c r="D4" s="62">
        <v>985641.12349288305</v>
      </c>
      <c r="E4" s="16">
        <v>4943745.7550514741</v>
      </c>
      <c r="F4" s="1" t="s">
        <v>38</v>
      </c>
      <c r="J4" s="68">
        <v>9.829160521640306</v>
      </c>
      <c r="K4" s="68">
        <v>10.107971611130964</v>
      </c>
      <c r="L4" s="63">
        <v>19.937132132771268</v>
      </c>
    </row>
    <row r="5" spans="1:12" x14ac:dyDescent="0.3">
      <c r="A5" s="61" t="s">
        <v>39</v>
      </c>
      <c r="B5" s="14">
        <v>16956.108091958969</v>
      </c>
      <c r="C5" s="14">
        <v>39461.736999369248</v>
      </c>
      <c r="D5" s="62">
        <v>56417.845091328214</v>
      </c>
      <c r="E5" s="16">
        <v>129285.86204287298</v>
      </c>
      <c r="F5" s="1" t="s">
        <v>39</v>
      </c>
      <c r="J5" s="63">
        <v>13.115206739570711</v>
      </c>
      <c r="K5" s="68">
        <v>30.522855613000587</v>
      </c>
      <c r="L5" s="67">
        <v>43.638062352571296</v>
      </c>
    </row>
    <row r="6" spans="1:12" x14ac:dyDescent="0.3">
      <c r="A6" s="61" t="s">
        <v>40</v>
      </c>
      <c r="B6" s="14">
        <v>732331.30918239325</v>
      </c>
      <c r="C6" s="14">
        <v>944653.01890066138</v>
      </c>
      <c r="D6" s="62">
        <v>1676984.3280830546</v>
      </c>
      <c r="E6" s="16">
        <v>10613464.918026647</v>
      </c>
      <c r="F6" s="1" t="s">
        <v>40</v>
      </c>
      <c r="J6" s="63">
        <v>6.9000210095248997</v>
      </c>
      <c r="K6" s="68">
        <v>8.9005148290092997</v>
      </c>
      <c r="L6" s="66">
        <v>15.800535838534199</v>
      </c>
    </row>
    <row r="7" spans="1:12" x14ac:dyDescent="0.3">
      <c r="A7" s="61" t="s">
        <v>41</v>
      </c>
      <c r="B7" s="14">
        <v>56730.919583879258</v>
      </c>
      <c r="C7" s="14">
        <v>90230.204805013767</v>
      </c>
      <c r="D7" s="62">
        <v>146961.12438889302</v>
      </c>
      <c r="E7" s="16">
        <v>776065.73401206953</v>
      </c>
      <c r="F7" s="1" t="s">
        <v>41</v>
      </c>
      <c r="J7" s="63">
        <v>7.3100662866010486</v>
      </c>
      <c r="K7" s="68">
        <v>11.626618835307383</v>
      </c>
      <c r="L7" s="63">
        <v>18.936685121908432</v>
      </c>
    </row>
    <row r="8" spans="1:12" x14ac:dyDescent="0.3">
      <c r="A8" s="61" t="s">
        <v>42</v>
      </c>
      <c r="B8" s="14">
        <v>157332.47846769306</v>
      </c>
      <c r="C8" s="14">
        <v>784522.73306167102</v>
      </c>
      <c r="D8" s="62">
        <v>941855.21152936411</v>
      </c>
      <c r="E8" s="16">
        <v>2606925.0785059114</v>
      </c>
      <c r="F8" s="1" t="s">
        <v>42</v>
      </c>
      <c r="J8" s="63">
        <v>6.0351745343546241</v>
      </c>
      <c r="K8" s="68">
        <v>30.093796692895332</v>
      </c>
      <c r="L8" s="67">
        <v>36.128971227249956</v>
      </c>
    </row>
    <row r="9" spans="1:12" x14ac:dyDescent="0.3">
      <c r="A9" s="61" t="s">
        <v>43</v>
      </c>
      <c r="B9" s="14">
        <v>825881.91301290155</v>
      </c>
      <c r="C9" s="14">
        <v>529838.99130054354</v>
      </c>
      <c r="D9" s="62">
        <v>1355720.9043134451</v>
      </c>
      <c r="E9" s="16">
        <v>7685254.065785205</v>
      </c>
      <c r="F9" s="1" t="s">
        <v>43</v>
      </c>
      <c r="J9" s="68">
        <v>10.746318936803046</v>
      </c>
      <c r="K9" s="63">
        <v>6.8942286977783835</v>
      </c>
      <c r="L9" s="66">
        <v>17.640547634581431</v>
      </c>
    </row>
    <row r="10" spans="1:12" x14ac:dyDescent="0.3">
      <c r="A10" s="61" t="s">
        <v>44</v>
      </c>
      <c r="B10" s="14">
        <v>188967.48014716237</v>
      </c>
      <c r="C10" s="14">
        <v>198401.50242962677</v>
      </c>
      <c r="D10" s="62">
        <v>387368.9825767891</v>
      </c>
      <c r="E10" s="16">
        <v>1446739.3736933968</v>
      </c>
      <c r="F10" s="1" t="s">
        <v>44</v>
      </c>
      <c r="J10" s="68">
        <v>13.061611758360126</v>
      </c>
      <c r="K10" s="68">
        <v>13.71370034141847</v>
      </c>
      <c r="L10" s="67">
        <v>26.775312099778592</v>
      </c>
    </row>
    <row r="11" spans="1:12" x14ac:dyDescent="0.3">
      <c r="A11" s="61" t="s">
        <v>45</v>
      </c>
      <c r="B11" s="14">
        <v>935544.40936566005</v>
      </c>
      <c r="C11" s="14">
        <v>844326.88979924715</v>
      </c>
      <c r="D11" s="62">
        <v>1779871.2991649071</v>
      </c>
      <c r="E11" s="16">
        <v>8450810.3770695552</v>
      </c>
      <c r="F11" s="1" t="s">
        <v>45</v>
      </c>
      <c r="J11" s="68">
        <v>11.070469784816945</v>
      </c>
      <c r="K11" s="68">
        <v>9.9910760285220146</v>
      </c>
      <c r="L11" s="63">
        <v>21.061545813338959</v>
      </c>
    </row>
    <row r="12" spans="1:12" x14ac:dyDescent="0.3">
      <c r="A12" s="61" t="s">
        <v>46</v>
      </c>
      <c r="B12" s="14">
        <v>374977.08833493473</v>
      </c>
      <c r="C12" s="14">
        <v>606988.84429665504</v>
      </c>
      <c r="D12" s="62">
        <v>981965.93263158971</v>
      </c>
      <c r="E12" s="16">
        <v>3652274.4640975604</v>
      </c>
      <c r="F12" s="1" t="s">
        <v>46</v>
      </c>
      <c r="J12" s="63">
        <v>10.26694713173994</v>
      </c>
      <c r="K12" s="68">
        <v>16.619475076789875</v>
      </c>
      <c r="L12" s="63">
        <v>26.886422208529815</v>
      </c>
    </row>
    <row r="13" spans="1:12" x14ac:dyDescent="0.3">
      <c r="A13" s="61" t="s">
        <v>47</v>
      </c>
      <c r="B13" s="14">
        <v>155483.99507962406</v>
      </c>
      <c r="C13" s="14">
        <v>128745.68962925815</v>
      </c>
      <c r="D13" s="62">
        <v>284229.68470888224</v>
      </c>
      <c r="E13" s="16">
        <v>1040141.9633416581</v>
      </c>
      <c r="F13" s="1" t="s">
        <v>47</v>
      </c>
      <c r="J13" s="68">
        <v>14.948343645332942</v>
      </c>
      <c r="K13" s="63">
        <v>12.377703637264823</v>
      </c>
      <c r="L13" s="63">
        <v>27.326047282597766</v>
      </c>
    </row>
    <row r="14" spans="1:12" x14ac:dyDescent="0.3">
      <c r="A14" s="61" t="s">
        <v>48</v>
      </c>
      <c r="B14" s="14">
        <v>313627.63203418767</v>
      </c>
      <c r="C14" s="14">
        <v>232353.63036704771</v>
      </c>
      <c r="D14" s="62">
        <v>545981.26240123541</v>
      </c>
      <c r="E14" s="16">
        <v>1569107.134037389</v>
      </c>
      <c r="F14" s="1" t="s">
        <v>48</v>
      </c>
      <c r="J14" s="68">
        <v>19.987649360003132</v>
      </c>
      <c r="K14" s="63">
        <v>14.808015675079528</v>
      </c>
      <c r="L14" s="67">
        <v>34.795665035082664</v>
      </c>
    </row>
    <row r="15" spans="1:12" x14ac:dyDescent="0.3">
      <c r="A15" s="61" t="s">
        <v>49</v>
      </c>
      <c r="B15" s="14">
        <v>449177.06477561186</v>
      </c>
      <c r="C15" s="14">
        <v>320581.34201080509</v>
      </c>
      <c r="D15" s="62">
        <v>769758.40678641689</v>
      </c>
      <c r="E15" s="16">
        <v>3753881.3941147495</v>
      </c>
      <c r="F15" s="1" t="s">
        <v>49</v>
      </c>
      <c r="J15" s="68">
        <v>11.965670132248226</v>
      </c>
      <c r="K15" s="63">
        <v>8.5399965623156149</v>
      </c>
      <c r="L15" s="63">
        <v>20.505666694563836</v>
      </c>
    </row>
    <row r="16" spans="1:12" x14ac:dyDescent="0.3">
      <c r="A16" s="61" t="s">
        <v>50</v>
      </c>
      <c r="B16" s="14">
        <v>209967.04600052431</v>
      </c>
      <c r="C16" s="14">
        <v>154459.36320231884</v>
      </c>
      <c r="D16" s="62">
        <v>364426.40920284315</v>
      </c>
      <c r="E16" s="16">
        <v>1941431.6785439383</v>
      </c>
      <c r="F16" s="1" t="s">
        <v>50</v>
      </c>
      <c r="J16" s="68">
        <v>10.815062323387979</v>
      </c>
      <c r="K16" s="63">
        <v>7.9559515232677365</v>
      </c>
      <c r="L16" s="63">
        <v>18.771013846655716</v>
      </c>
    </row>
    <row r="17" spans="1:12" x14ac:dyDescent="0.3">
      <c r="A17" s="61" t="s">
        <v>51</v>
      </c>
      <c r="B17" s="14">
        <v>119078.27577117742</v>
      </c>
      <c r="C17" s="14">
        <v>54544.189955826434</v>
      </c>
      <c r="D17" s="62">
        <v>173622.46572700384</v>
      </c>
      <c r="E17" s="16">
        <v>711464.84571746539</v>
      </c>
      <c r="F17" s="1" t="s">
        <v>51</v>
      </c>
      <c r="J17" s="68">
        <v>16.737056860637271</v>
      </c>
      <c r="K17" s="63">
        <v>7.6664631125691409</v>
      </c>
      <c r="L17" s="63">
        <v>24.403519973206411</v>
      </c>
    </row>
    <row r="18" spans="1:12" x14ac:dyDescent="0.3">
      <c r="A18" s="61" t="s">
        <v>52</v>
      </c>
      <c r="B18" s="14">
        <v>510418.18299085274</v>
      </c>
      <c r="C18" s="14">
        <v>256648.27646385346</v>
      </c>
      <c r="D18" s="62">
        <v>767066.45945470617</v>
      </c>
      <c r="E18" s="16">
        <v>4678707.7903880924</v>
      </c>
      <c r="F18" s="1" t="s">
        <v>52</v>
      </c>
      <c r="J18" s="68">
        <v>10.909383655877219</v>
      </c>
      <c r="K18" s="63">
        <v>5.4854521368295339</v>
      </c>
      <c r="L18" s="66">
        <v>16.394835792706751</v>
      </c>
    </row>
    <row r="19" spans="1:12" x14ac:dyDescent="0.3">
      <c r="A19" s="61" t="s">
        <v>53</v>
      </c>
      <c r="B19" s="14">
        <v>838976.82611042366</v>
      </c>
      <c r="C19" s="14">
        <v>316810.71028215764</v>
      </c>
      <c r="D19" s="62">
        <v>1155787.5363925812</v>
      </c>
      <c r="E19" s="16">
        <v>5629978.2345989915</v>
      </c>
      <c r="F19" s="1" t="s">
        <v>53</v>
      </c>
      <c r="J19" s="68">
        <v>14.901955054719352</v>
      </c>
      <c r="K19" s="63">
        <v>5.6272102143343936</v>
      </c>
      <c r="L19" s="63">
        <v>20.529165269053742</v>
      </c>
    </row>
    <row r="20" spans="1:12" x14ac:dyDescent="0.3">
      <c r="A20" s="61" t="s">
        <v>54</v>
      </c>
      <c r="B20" s="14">
        <v>292253.20328652387</v>
      </c>
      <c r="C20" s="14">
        <v>67645.862403391468</v>
      </c>
      <c r="D20" s="62">
        <v>359899.06568991533</v>
      </c>
      <c r="E20" s="16">
        <v>1252434.1414207616</v>
      </c>
      <c r="F20" s="1" t="s">
        <v>54</v>
      </c>
      <c r="J20" s="68">
        <v>23.334816069050287</v>
      </c>
      <c r="K20" s="63">
        <v>5.4011512594709359</v>
      </c>
      <c r="L20" s="67">
        <v>28.735967328521223</v>
      </c>
    </row>
    <row r="21" spans="1:12" x14ac:dyDescent="0.3">
      <c r="A21" s="61" t="s">
        <v>55</v>
      </c>
      <c r="B21" s="14">
        <v>387176.64882912539</v>
      </c>
      <c r="C21" s="14">
        <v>163100.78717730538</v>
      </c>
      <c r="D21" s="62">
        <v>550277.43600643077</v>
      </c>
      <c r="E21" s="16">
        <v>2930555.4754954274</v>
      </c>
      <c r="F21" s="1" t="s">
        <v>55</v>
      </c>
      <c r="J21" s="68">
        <v>13.211715392068152</v>
      </c>
      <c r="K21" s="63">
        <v>5.5655246434033891</v>
      </c>
      <c r="L21" s="63">
        <v>18.777240035471539</v>
      </c>
    </row>
    <row r="22" spans="1:12" x14ac:dyDescent="0.3">
      <c r="A22" s="61" t="s">
        <v>56</v>
      </c>
      <c r="B22" s="14">
        <v>937933.94058948185</v>
      </c>
      <c r="C22" s="14">
        <v>263510.18621983367</v>
      </c>
      <c r="D22" s="62">
        <v>1201444.1268093155</v>
      </c>
      <c r="E22" s="16">
        <v>6414997.3204785855</v>
      </c>
      <c r="F22" s="1" t="s">
        <v>56</v>
      </c>
      <c r="J22" s="68">
        <v>14.620956077336414</v>
      </c>
      <c r="K22" s="63">
        <v>4.1077209086063142</v>
      </c>
      <c r="L22" s="63">
        <v>18.728676985942727</v>
      </c>
    </row>
    <row r="23" spans="1:12" x14ac:dyDescent="0.3">
      <c r="A23" s="61" t="s">
        <v>57</v>
      </c>
      <c r="B23" s="14">
        <v>358885.18439972517</v>
      </c>
      <c r="C23" s="14">
        <v>239982.29984238214</v>
      </c>
      <c r="D23" s="62">
        <v>598867.48424210725</v>
      </c>
      <c r="E23" s="16">
        <v>2438863.82391736</v>
      </c>
      <c r="F23" s="1" t="s">
        <v>57</v>
      </c>
      <c r="J23" s="68">
        <v>14.715261298323554</v>
      </c>
      <c r="K23" s="63">
        <v>9.8399220771956415</v>
      </c>
      <c r="L23" s="63">
        <v>24.555183375519192</v>
      </c>
    </row>
    <row r="24" spans="1:12" x14ac:dyDescent="0.3">
      <c r="A24" s="61"/>
      <c r="B24" s="14"/>
      <c r="C24" s="14"/>
      <c r="D24" s="62"/>
      <c r="E24" s="16"/>
      <c r="F24" s="1"/>
      <c r="J24" s="63"/>
      <c r="K24" s="63"/>
      <c r="L24" s="63"/>
    </row>
    <row r="25" spans="1:12" x14ac:dyDescent="0.3">
      <c r="A25" s="2" t="s">
        <v>58</v>
      </c>
      <c r="B25" s="14">
        <v>8347628.4120996296</v>
      </c>
      <c r="C25" s="14">
        <v>6736518.6765940636</v>
      </c>
      <c r="D25" s="44">
        <v>15084147.088693693</v>
      </c>
      <c r="E25" s="17">
        <v>72666129.430339113</v>
      </c>
      <c r="F25" s="3" t="s">
        <v>58</v>
      </c>
      <c r="J25" s="64">
        <v>11.487646965016935</v>
      </c>
      <c r="K25" s="64">
        <v>9.2705070841181669</v>
      </c>
      <c r="L25" s="64">
        <v>20.758154049135101</v>
      </c>
    </row>
    <row r="28" spans="1:12" x14ac:dyDescent="0.3">
      <c r="A28" s="205" t="s">
        <v>59</v>
      </c>
    </row>
    <row r="30" spans="1:12" x14ac:dyDescent="0.3">
      <c r="E30" s="1"/>
      <c r="J30" s="63"/>
    </row>
    <row r="31" spans="1:12" x14ac:dyDescent="0.3">
      <c r="E31" s="1"/>
      <c r="J31" s="63"/>
    </row>
    <row r="32" spans="1:12" x14ac:dyDescent="0.3">
      <c r="E32" s="1"/>
      <c r="J32" s="63"/>
    </row>
    <row r="33" spans="5:10" x14ac:dyDescent="0.3">
      <c r="E33" s="1"/>
      <c r="J33" s="63"/>
    </row>
    <row r="34" spans="5:10" x14ac:dyDescent="0.3">
      <c r="E34" s="1"/>
      <c r="J34" s="63"/>
    </row>
    <row r="35" spans="5:10" x14ac:dyDescent="0.3">
      <c r="E35" s="1"/>
      <c r="J35" s="63"/>
    </row>
    <row r="36" spans="5:10" x14ac:dyDescent="0.3">
      <c r="E36" s="1"/>
      <c r="J36" s="63"/>
    </row>
    <row r="37" spans="5:10" x14ac:dyDescent="0.3">
      <c r="E37" s="1"/>
      <c r="J37" s="63"/>
    </row>
    <row r="38" spans="5:10" x14ac:dyDescent="0.3">
      <c r="E38" s="1"/>
      <c r="J38" s="63"/>
    </row>
    <row r="39" spans="5:10" x14ac:dyDescent="0.3">
      <c r="E39" s="1"/>
      <c r="J39" s="63"/>
    </row>
    <row r="40" spans="5:10" x14ac:dyDescent="0.3">
      <c r="E40" s="1"/>
      <c r="J40" s="63"/>
    </row>
    <row r="41" spans="5:10" x14ac:dyDescent="0.3">
      <c r="E41" s="1"/>
      <c r="J41" s="63"/>
    </row>
    <row r="42" spans="5:10" x14ac:dyDescent="0.3">
      <c r="E42" s="1"/>
      <c r="J42" s="63"/>
    </row>
    <row r="43" spans="5:10" x14ac:dyDescent="0.3">
      <c r="E43" s="1"/>
      <c r="J43" s="63"/>
    </row>
    <row r="44" spans="5:10" x14ac:dyDescent="0.3">
      <c r="E44" s="1"/>
      <c r="J44" s="63"/>
    </row>
    <row r="45" spans="5:10" x14ac:dyDescent="0.3">
      <c r="E45" s="1"/>
      <c r="J45" s="63"/>
    </row>
    <row r="46" spans="5:10" x14ac:dyDescent="0.3">
      <c r="E46" s="1"/>
      <c r="J46" s="63"/>
    </row>
    <row r="47" spans="5:10" x14ac:dyDescent="0.3">
      <c r="E47" s="1"/>
      <c r="J47" s="63"/>
    </row>
    <row r="48" spans="5:10" x14ac:dyDescent="0.3">
      <c r="E48" s="1"/>
      <c r="J48" s="63"/>
    </row>
    <row r="49" spans="1:10" x14ac:dyDescent="0.3">
      <c r="E49" s="1"/>
      <c r="J49" s="63"/>
    </row>
    <row r="50" spans="1:10" x14ac:dyDescent="0.3">
      <c r="E50" s="1"/>
      <c r="J50" s="63"/>
    </row>
    <row r="51" spans="1:10" x14ac:dyDescent="0.3">
      <c r="E51" s="3"/>
      <c r="J51" s="64"/>
    </row>
    <row r="59" spans="1:10" x14ac:dyDescent="0.3">
      <c r="A59" s="65" t="s">
        <v>30</v>
      </c>
    </row>
  </sheetData>
  <pageMargins left="0.7" right="0.7" top="0.75" bottom="0.75" header="0.3" footer="0.3"/>
  <pageSetup paperSize="9" scale="87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4A251-9A1D-4500-B2B8-BF950E661145}">
  <dimension ref="A1:A23"/>
  <sheetViews>
    <sheetView zoomScale="80" zoomScaleNormal="80" workbookViewId="0">
      <selection activeCell="A2" sqref="A2"/>
    </sheetView>
  </sheetViews>
  <sheetFormatPr defaultColWidth="8.6328125" defaultRowHeight="13" x14ac:dyDescent="0.3"/>
  <cols>
    <col min="1" max="16384" width="8.6328125" style="223"/>
  </cols>
  <sheetData>
    <row r="1" spans="1:1" x14ac:dyDescent="0.3">
      <c r="A1" s="223" t="s">
        <v>335</v>
      </c>
    </row>
    <row r="23" spans="1:1" x14ac:dyDescent="0.3">
      <c r="A23" s="223" t="s">
        <v>310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3989C-6EFA-459A-84EB-8C304EBFC721}">
  <dimension ref="A3:D56"/>
  <sheetViews>
    <sheetView topLeftCell="A27" zoomScale="80" zoomScaleNormal="80" workbookViewId="0">
      <selection activeCell="A28" sqref="A28"/>
    </sheetView>
  </sheetViews>
  <sheetFormatPr defaultColWidth="8.6328125" defaultRowHeight="13" x14ac:dyDescent="0.3"/>
  <cols>
    <col min="1" max="16384" width="8.6328125" style="223"/>
  </cols>
  <sheetData>
    <row r="3" spans="1:4" x14ac:dyDescent="0.3">
      <c r="B3" s="223" t="s">
        <v>311</v>
      </c>
      <c r="C3" s="223" t="s">
        <v>312</v>
      </c>
      <c r="D3" s="223" t="s">
        <v>313</v>
      </c>
    </row>
    <row r="4" spans="1:4" x14ac:dyDescent="0.3">
      <c r="A4" s="245" t="s">
        <v>38</v>
      </c>
      <c r="B4" s="223">
        <v>27</v>
      </c>
      <c r="C4" s="223">
        <v>73</v>
      </c>
    </row>
    <row r="5" spans="1:4" x14ac:dyDescent="0.3">
      <c r="A5" s="223" t="s">
        <v>39</v>
      </c>
      <c r="B5" s="223">
        <v>6</v>
      </c>
      <c r="C5" s="223">
        <v>94</v>
      </c>
    </row>
    <row r="6" spans="1:4" x14ac:dyDescent="0.3">
      <c r="A6" s="245" t="s">
        <v>40</v>
      </c>
      <c r="B6" s="223">
        <v>7</v>
      </c>
      <c r="C6" s="223">
        <v>93</v>
      </c>
    </row>
    <row r="7" spans="1:4" x14ac:dyDescent="0.3">
      <c r="A7" s="245" t="s">
        <v>41</v>
      </c>
      <c r="B7" s="223">
        <v>1</v>
      </c>
      <c r="C7" s="223">
        <v>99</v>
      </c>
    </row>
    <row r="8" spans="1:4" x14ac:dyDescent="0.3">
      <c r="A8" s="223" t="s">
        <v>308</v>
      </c>
      <c r="B8" s="223">
        <v>1</v>
      </c>
      <c r="C8" s="223">
        <v>99</v>
      </c>
    </row>
    <row r="9" spans="1:4" x14ac:dyDescent="0.3">
      <c r="A9" s="223" t="s">
        <v>309</v>
      </c>
      <c r="B9" s="223">
        <v>1</v>
      </c>
      <c r="C9" s="223">
        <v>99</v>
      </c>
    </row>
    <row r="10" spans="1:4" x14ac:dyDescent="0.3">
      <c r="A10" s="245" t="s">
        <v>43</v>
      </c>
      <c r="B10" s="223">
        <v>16</v>
      </c>
      <c r="C10" s="223">
        <v>84</v>
      </c>
    </row>
    <row r="11" spans="1:4" x14ac:dyDescent="0.3">
      <c r="A11" s="245" t="s">
        <v>44</v>
      </c>
      <c r="B11" s="223">
        <v>21</v>
      </c>
      <c r="C11" s="223">
        <v>79</v>
      </c>
    </row>
    <row r="12" spans="1:4" x14ac:dyDescent="0.3">
      <c r="A12" s="245" t="s">
        <v>45</v>
      </c>
      <c r="B12" s="223">
        <v>25</v>
      </c>
      <c r="C12" s="223">
        <v>75</v>
      </c>
    </row>
    <row r="13" spans="1:4" x14ac:dyDescent="0.3">
      <c r="A13" s="245" t="s">
        <v>46</v>
      </c>
      <c r="B13" s="223">
        <v>21</v>
      </c>
      <c r="C13" s="223">
        <v>79</v>
      </c>
    </row>
    <row r="14" spans="1:4" x14ac:dyDescent="0.3">
      <c r="A14" s="223" t="s">
        <v>47</v>
      </c>
      <c r="B14" s="223">
        <v>28</v>
      </c>
      <c r="C14" s="223">
        <v>72</v>
      </c>
    </row>
    <row r="15" spans="1:4" x14ac:dyDescent="0.3">
      <c r="A15" s="245" t="s">
        <v>48</v>
      </c>
      <c r="B15" s="223">
        <v>41</v>
      </c>
      <c r="C15" s="223">
        <v>59</v>
      </c>
    </row>
    <row r="16" spans="1:4" x14ac:dyDescent="0.3">
      <c r="A16" s="245" t="s">
        <v>49</v>
      </c>
      <c r="B16" s="223">
        <v>45</v>
      </c>
      <c r="C16" s="223">
        <v>52</v>
      </c>
      <c r="D16" s="223">
        <v>3</v>
      </c>
    </row>
    <row r="17" spans="1:4" x14ac:dyDescent="0.3">
      <c r="A17" s="245" t="s">
        <v>50</v>
      </c>
      <c r="B17" s="223">
        <v>43</v>
      </c>
      <c r="C17" s="223">
        <v>57</v>
      </c>
    </row>
    <row r="18" spans="1:4" x14ac:dyDescent="0.3">
      <c r="A18" s="223" t="s">
        <v>51</v>
      </c>
      <c r="B18" s="223">
        <v>54</v>
      </c>
      <c r="C18" s="223">
        <v>46</v>
      </c>
    </row>
    <row r="19" spans="1:4" x14ac:dyDescent="0.3">
      <c r="A19" s="245" t="s">
        <v>52</v>
      </c>
      <c r="B19" s="223">
        <v>18</v>
      </c>
      <c r="C19" s="223">
        <v>82</v>
      </c>
    </row>
    <row r="20" spans="1:4" x14ac:dyDescent="0.3">
      <c r="A20" s="245" t="s">
        <v>53</v>
      </c>
      <c r="B20" s="223">
        <v>66</v>
      </c>
      <c r="C20" s="223">
        <v>34</v>
      </c>
    </row>
    <row r="21" spans="1:4" x14ac:dyDescent="0.3">
      <c r="A21" s="245" t="s">
        <v>54</v>
      </c>
      <c r="B21" s="223">
        <v>60</v>
      </c>
      <c r="C21" s="223">
        <v>40</v>
      </c>
    </row>
    <row r="22" spans="1:4" x14ac:dyDescent="0.3">
      <c r="A22" s="245" t="s">
        <v>55</v>
      </c>
      <c r="B22" s="223">
        <v>20</v>
      </c>
      <c r="C22" s="223">
        <v>80</v>
      </c>
    </row>
    <row r="23" spans="1:4" x14ac:dyDescent="0.3">
      <c r="A23" s="245" t="s">
        <v>56</v>
      </c>
      <c r="B23" s="223">
        <v>41</v>
      </c>
      <c r="C23" s="223">
        <v>56</v>
      </c>
      <c r="D23" s="223">
        <v>3</v>
      </c>
    </row>
    <row r="24" spans="1:4" x14ac:dyDescent="0.3">
      <c r="A24" s="223" t="s">
        <v>57</v>
      </c>
      <c r="B24" s="223">
        <v>42</v>
      </c>
      <c r="C24" s="223">
        <v>58</v>
      </c>
    </row>
    <row r="25" spans="1:4" x14ac:dyDescent="0.3">
      <c r="A25" s="223" t="s">
        <v>58</v>
      </c>
      <c r="B25" s="223">
        <v>30</v>
      </c>
      <c r="C25" s="223">
        <v>69</v>
      </c>
      <c r="D25" s="223">
        <v>1</v>
      </c>
    </row>
    <row r="27" spans="1:4" x14ac:dyDescent="0.3">
      <c r="A27" s="223" t="s">
        <v>325</v>
      </c>
    </row>
    <row r="56" spans="1:1" x14ac:dyDescent="0.3">
      <c r="A56" s="223" t="s">
        <v>310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A0642-8214-4A99-9C20-8DC0FCB564A8}">
  <dimension ref="A2:D45"/>
  <sheetViews>
    <sheetView topLeftCell="A20" zoomScale="80" zoomScaleNormal="80" workbookViewId="0">
      <selection activeCell="A21" sqref="A21"/>
    </sheetView>
  </sheetViews>
  <sheetFormatPr defaultColWidth="8.6328125" defaultRowHeight="13" x14ac:dyDescent="0.3"/>
  <cols>
    <col min="1" max="16384" width="8.6328125" style="223"/>
  </cols>
  <sheetData>
    <row r="2" spans="1:4" x14ac:dyDescent="0.3">
      <c r="B2" s="223" t="s">
        <v>314</v>
      </c>
      <c r="C2" s="223" t="s">
        <v>315</v>
      </c>
      <c r="D2" s="223" t="s">
        <v>316</v>
      </c>
    </row>
    <row r="3" spans="1:4" x14ac:dyDescent="0.3">
      <c r="A3" s="223">
        <v>2009</v>
      </c>
      <c r="B3" s="254"/>
      <c r="C3" s="254">
        <v>0.31</v>
      </c>
      <c r="D3" s="254">
        <v>0.69</v>
      </c>
    </row>
    <row r="4" spans="1:4" x14ac:dyDescent="0.3">
      <c r="A4" s="223">
        <v>2010</v>
      </c>
      <c r="B4" s="254"/>
      <c r="C4" s="254">
        <v>0.41</v>
      </c>
      <c r="D4" s="254">
        <v>0.59</v>
      </c>
    </row>
    <row r="5" spans="1:4" x14ac:dyDescent="0.3">
      <c r="A5" s="223">
        <v>2011</v>
      </c>
      <c r="B5" s="254"/>
      <c r="C5" s="254">
        <v>0.5</v>
      </c>
      <c r="D5" s="254">
        <v>0.5</v>
      </c>
    </row>
    <row r="6" spans="1:4" x14ac:dyDescent="0.3">
      <c r="A6" s="223">
        <v>2012</v>
      </c>
      <c r="B6" s="254"/>
      <c r="C6" s="254">
        <v>0.43</v>
      </c>
      <c r="D6" s="254">
        <v>0.56999999999999995</v>
      </c>
    </row>
    <row r="7" spans="1:4" x14ac:dyDescent="0.3">
      <c r="A7" s="223">
        <v>2013</v>
      </c>
      <c r="B7" s="254"/>
      <c r="C7" s="254">
        <v>0.41</v>
      </c>
      <c r="D7" s="254">
        <v>0.59</v>
      </c>
    </row>
    <row r="8" spans="1:4" x14ac:dyDescent="0.3">
      <c r="A8" s="223">
        <v>2014</v>
      </c>
      <c r="B8" s="254"/>
      <c r="C8" s="254">
        <v>0.4</v>
      </c>
      <c r="D8" s="254">
        <v>0.6</v>
      </c>
    </row>
    <row r="9" spans="1:4" x14ac:dyDescent="0.3">
      <c r="A9" s="223">
        <v>2015</v>
      </c>
      <c r="B9" s="254"/>
      <c r="C9" s="254">
        <v>0.4</v>
      </c>
      <c r="D9" s="254">
        <v>0.6</v>
      </c>
    </row>
    <row r="10" spans="1:4" x14ac:dyDescent="0.3">
      <c r="A10" s="223">
        <v>2016</v>
      </c>
      <c r="B10" s="254"/>
      <c r="C10" s="254">
        <v>0.39</v>
      </c>
      <c r="D10" s="254">
        <v>0.61</v>
      </c>
    </row>
    <row r="11" spans="1:4" x14ac:dyDescent="0.3">
      <c r="A11" s="223">
        <v>2017</v>
      </c>
      <c r="B11" s="254"/>
      <c r="C11" s="254">
        <v>0.39</v>
      </c>
      <c r="D11" s="254">
        <v>0.61</v>
      </c>
    </row>
    <row r="12" spans="1:4" x14ac:dyDescent="0.3">
      <c r="A12" s="223">
        <v>2018</v>
      </c>
      <c r="B12" s="254"/>
      <c r="C12" s="254">
        <v>0.38</v>
      </c>
      <c r="D12" s="254">
        <v>0.62</v>
      </c>
    </row>
    <row r="13" spans="1:4" x14ac:dyDescent="0.3">
      <c r="A13" s="223">
        <v>2019</v>
      </c>
      <c r="B13" s="254"/>
      <c r="C13" s="254">
        <v>0.38</v>
      </c>
      <c r="D13" s="254">
        <v>0.62</v>
      </c>
    </row>
    <row r="14" spans="1:4" x14ac:dyDescent="0.3">
      <c r="A14" s="223">
        <v>2020</v>
      </c>
      <c r="B14" s="254"/>
      <c r="C14" s="254">
        <v>0.37</v>
      </c>
      <c r="D14" s="254">
        <v>0.63</v>
      </c>
    </row>
    <row r="15" spans="1:4" x14ac:dyDescent="0.3">
      <c r="A15" s="223">
        <v>2021</v>
      </c>
      <c r="B15" s="254"/>
      <c r="C15" s="254">
        <v>0.36</v>
      </c>
      <c r="D15" s="254">
        <v>0.64</v>
      </c>
    </row>
    <row r="16" spans="1:4" x14ac:dyDescent="0.3">
      <c r="A16" s="223">
        <v>2022</v>
      </c>
      <c r="B16" s="254"/>
      <c r="C16" s="254">
        <v>0.34</v>
      </c>
      <c r="D16" s="254">
        <v>0.66</v>
      </c>
    </row>
    <row r="17" spans="1:4" x14ac:dyDescent="0.3">
      <c r="A17" s="223">
        <v>2023</v>
      </c>
      <c r="B17" s="255">
        <v>5.0000000000000001E-3</v>
      </c>
      <c r="C17" s="254">
        <v>0.3</v>
      </c>
      <c r="D17" s="254">
        <v>0.69</v>
      </c>
    </row>
    <row r="20" spans="1:4" x14ac:dyDescent="0.3">
      <c r="A20" s="223" t="s">
        <v>326</v>
      </c>
    </row>
    <row r="45" spans="1:1" x14ac:dyDescent="0.3">
      <c r="A45" s="223" t="s">
        <v>310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44E4B-B259-4FAC-94F6-3B1828A14479}">
  <dimension ref="A1:G27"/>
  <sheetViews>
    <sheetView zoomScale="80" zoomScaleNormal="80" workbookViewId="0">
      <selection activeCell="A2" sqref="A2"/>
    </sheetView>
  </sheetViews>
  <sheetFormatPr defaultColWidth="8.6328125" defaultRowHeight="13" x14ac:dyDescent="0.3"/>
  <cols>
    <col min="1" max="1" width="20" style="223" customWidth="1"/>
    <col min="2" max="16384" width="8.6328125" style="223"/>
  </cols>
  <sheetData>
    <row r="1" spans="1:7" x14ac:dyDescent="0.3">
      <c r="A1" s="223" t="s">
        <v>336</v>
      </c>
    </row>
    <row r="2" spans="1:7" x14ac:dyDescent="0.3">
      <c r="A2" s="256"/>
    </row>
    <row r="3" spans="1:7" x14ac:dyDescent="0.3">
      <c r="A3" s="257"/>
      <c r="B3" s="258">
        <v>2020</v>
      </c>
      <c r="C3" s="258">
        <v>2021</v>
      </c>
      <c r="D3" s="258">
        <v>2022</v>
      </c>
      <c r="E3" s="259">
        <v>2023</v>
      </c>
      <c r="F3" s="259">
        <v>2024</v>
      </c>
      <c r="G3" s="260" t="s">
        <v>317</v>
      </c>
    </row>
    <row r="4" spans="1:7" x14ac:dyDescent="0.3">
      <c r="A4" s="261"/>
      <c r="B4" s="262"/>
      <c r="C4" s="262"/>
      <c r="D4" s="262"/>
      <c r="E4" s="263"/>
      <c r="F4" s="263"/>
      <c r="G4" s="264"/>
    </row>
    <row r="5" spans="1:7" x14ac:dyDescent="0.3">
      <c r="A5" s="220" t="s">
        <v>38</v>
      </c>
      <c r="B5" s="265" t="s">
        <v>14</v>
      </c>
      <c r="C5" s="265" t="s">
        <v>14</v>
      </c>
      <c r="D5" s="265" t="s">
        <v>14</v>
      </c>
      <c r="E5" s="265" t="s">
        <v>14</v>
      </c>
      <c r="F5" s="266">
        <v>2</v>
      </c>
      <c r="G5" s="267">
        <v>1</v>
      </c>
    </row>
    <row r="6" spans="1:7" x14ac:dyDescent="0.3">
      <c r="A6" s="220" t="s">
        <v>39</v>
      </c>
      <c r="B6" s="265" t="s">
        <v>14</v>
      </c>
      <c r="C6" s="265" t="s">
        <v>14</v>
      </c>
      <c r="D6" s="265" t="s">
        <v>14</v>
      </c>
      <c r="E6" s="266">
        <v>4</v>
      </c>
      <c r="F6" s="266">
        <v>4</v>
      </c>
      <c r="G6" s="267">
        <v>1</v>
      </c>
    </row>
    <row r="7" spans="1:7" x14ac:dyDescent="0.3">
      <c r="A7" s="220" t="s">
        <v>40</v>
      </c>
      <c r="B7" s="266">
        <v>24</v>
      </c>
      <c r="C7" s="266">
        <v>24</v>
      </c>
      <c r="D7" s="266">
        <v>29</v>
      </c>
      <c r="E7" s="266">
        <v>33</v>
      </c>
      <c r="F7" s="266">
        <v>33</v>
      </c>
      <c r="G7" s="267">
        <v>9</v>
      </c>
    </row>
    <row r="8" spans="1:7" x14ac:dyDescent="0.3">
      <c r="A8" s="220" t="s">
        <v>41</v>
      </c>
      <c r="B8" s="266">
        <v>9</v>
      </c>
      <c r="C8" s="266">
        <v>9</v>
      </c>
      <c r="D8" s="266">
        <v>36</v>
      </c>
      <c r="E8" s="266">
        <v>48</v>
      </c>
      <c r="F8" s="266">
        <v>48</v>
      </c>
      <c r="G8" s="267">
        <v>14.000000000000002</v>
      </c>
    </row>
    <row r="9" spans="1:7" x14ac:dyDescent="0.3">
      <c r="A9" s="220" t="s">
        <v>42</v>
      </c>
      <c r="B9" s="265" t="s">
        <v>14</v>
      </c>
      <c r="C9" s="265" t="s">
        <v>14</v>
      </c>
      <c r="D9" s="265" t="s">
        <v>14</v>
      </c>
      <c r="E9" s="265" t="s">
        <v>14</v>
      </c>
      <c r="F9" s="266">
        <v>2</v>
      </c>
      <c r="G9" s="267">
        <v>1</v>
      </c>
    </row>
    <row r="10" spans="1:7" x14ac:dyDescent="0.3">
      <c r="A10" s="220" t="s">
        <v>43</v>
      </c>
      <c r="B10" s="266">
        <v>34</v>
      </c>
      <c r="C10" s="266">
        <v>35</v>
      </c>
      <c r="D10" s="266">
        <v>31</v>
      </c>
      <c r="E10" s="266">
        <v>34</v>
      </c>
      <c r="F10" s="266">
        <v>35</v>
      </c>
      <c r="G10" s="267">
        <v>10</v>
      </c>
    </row>
    <row r="11" spans="1:7" x14ac:dyDescent="0.3">
      <c r="A11" s="220" t="s">
        <v>44</v>
      </c>
      <c r="B11" s="266">
        <v>39</v>
      </c>
      <c r="C11" s="266">
        <v>55</v>
      </c>
      <c r="D11" s="266">
        <v>54</v>
      </c>
      <c r="E11" s="266">
        <v>61</v>
      </c>
      <c r="F11" s="266">
        <v>66</v>
      </c>
      <c r="G11" s="267">
        <v>19</v>
      </c>
    </row>
    <row r="12" spans="1:7" x14ac:dyDescent="0.3">
      <c r="A12" s="220" t="s">
        <v>45</v>
      </c>
      <c r="B12" s="265" t="s">
        <v>14</v>
      </c>
      <c r="C12" s="265" t="s">
        <v>14</v>
      </c>
      <c r="D12" s="265" t="s">
        <v>14</v>
      </c>
      <c r="E12" s="265" t="s">
        <v>14</v>
      </c>
      <c r="F12" s="265" t="s">
        <v>14</v>
      </c>
      <c r="G12" s="268" t="s">
        <v>14</v>
      </c>
    </row>
    <row r="13" spans="1:7" x14ac:dyDescent="0.3">
      <c r="A13" s="220" t="s">
        <v>46</v>
      </c>
      <c r="B13" s="265" t="s">
        <v>14</v>
      </c>
      <c r="C13" s="265" t="s">
        <v>14</v>
      </c>
      <c r="D13" s="265" t="s">
        <v>14</v>
      </c>
      <c r="E13" s="265" t="s">
        <v>14</v>
      </c>
      <c r="F13" s="265" t="s">
        <v>14</v>
      </c>
      <c r="G13" s="268" t="s">
        <v>14</v>
      </c>
    </row>
    <row r="14" spans="1:7" x14ac:dyDescent="0.3">
      <c r="A14" s="220" t="s">
        <v>47</v>
      </c>
      <c r="B14" s="265" t="s">
        <v>14</v>
      </c>
      <c r="C14" s="265" t="s">
        <v>14</v>
      </c>
      <c r="D14" s="265" t="s">
        <v>14</v>
      </c>
      <c r="E14" s="265" t="s">
        <v>14</v>
      </c>
      <c r="F14" s="265" t="s">
        <v>14</v>
      </c>
      <c r="G14" s="268" t="s">
        <v>14</v>
      </c>
    </row>
    <row r="15" spans="1:7" x14ac:dyDescent="0.3">
      <c r="A15" s="220" t="s">
        <v>48</v>
      </c>
      <c r="B15" s="266">
        <v>56</v>
      </c>
      <c r="C15" s="266">
        <v>70</v>
      </c>
      <c r="D15" s="266">
        <v>73</v>
      </c>
      <c r="E15" s="266">
        <v>78</v>
      </c>
      <c r="F15" s="266">
        <v>82</v>
      </c>
      <c r="G15" s="267">
        <v>23</v>
      </c>
    </row>
    <row r="16" spans="1:7" x14ac:dyDescent="0.3">
      <c r="A16" s="220" t="s">
        <v>49</v>
      </c>
      <c r="B16" s="265" t="s">
        <v>14</v>
      </c>
      <c r="C16" s="265" t="s">
        <v>14</v>
      </c>
      <c r="D16" s="265" t="s">
        <v>14</v>
      </c>
      <c r="E16" s="265" t="s">
        <v>14</v>
      </c>
      <c r="F16" s="265" t="s">
        <v>14</v>
      </c>
      <c r="G16" s="269">
        <v>0</v>
      </c>
    </row>
    <row r="17" spans="1:7" x14ac:dyDescent="0.3">
      <c r="A17" s="220" t="s">
        <v>50</v>
      </c>
      <c r="B17" s="266">
        <v>7</v>
      </c>
      <c r="C17" s="266">
        <v>6</v>
      </c>
      <c r="D17" s="266">
        <v>6</v>
      </c>
      <c r="E17" s="266">
        <v>6</v>
      </c>
      <c r="F17" s="266">
        <v>6</v>
      </c>
      <c r="G17" s="267">
        <v>2</v>
      </c>
    </row>
    <row r="18" spans="1:7" x14ac:dyDescent="0.3">
      <c r="A18" s="220" t="s">
        <v>51</v>
      </c>
      <c r="B18" s="265" t="s">
        <v>14</v>
      </c>
      <c r="C18" s="265" t="s">
        <v>14</v>
      </c>
      <c r="D18" s="265" t="s">
        <v>14</v>
      </c>
      <c r="E18" s="265" t="s">
        <v>14</v>
      </c>
      <c r="F18" s="265" t="s">
        <v>14</v>
      </c>
      <c r="G18" s="268" t="s">
        <v>14</v>
      </c>
    </row>
    <row r="19" spans="1:7" x14ac:dyDescent="0.3">
      <c r="A19" s="220" t="s">
        <v>52</v>
      </c>
      <c r="B19" s="266">
        <v>21</v>
      </c>
      <c r="C19" s="266">
        <v>21</v>
      </c>
      <c r="D19" s="266">
        <v>21</v>
      </c>
      <c r="E19" s="266">
        <v>22</v>
      </c>
      <c r="F19" s="266">
        <v>22</v>
      </c>
      <c r="G19" s="267">
        <v>6</v>
      </c>
    </row>
    <row r="20" spans="1:7" x14ac:dyDescent="0.3">
      <c r="A20" s="220" t="s">
        <v>53</v>
      </c>
      <c r="B20" s="265" t="s">
        <v>14</v>
      </c>
      <c r="C20" s="265" t="s">
        <v>14</v>
      </c>
      <c r="D20" s="265" t="s">
        <v>14</v>
      </c>
      <c r="E20" s="266">
        <v>1</v>
      </c>
      <c r="F20" s="266">
        <v>2</v>
      </c>
      <c r="G20" s="267">
        <v>1</v>
      </c>
    </row>
    <row r="21" spans="1:7" x14ac:dyDescent="0.3">
      <c r="A21" s="220" t="s">
        <v>54</v>
      </c>
      <c r="B21" s="265" t="s">
        <v>14</v>
      </c>
      <c r="C21" s="265" t="s">
        <v>14</v>
      </c>
      <c r="D21" s="265" t="s">
        <v>14</v>
      </c>
      <c r="E21" s="265" t="s">
        <v>14</v>
      </c>
      <c r="F21" s="265" t="s">
        <v>14</v>
      </c>
      <c r="G21" s="268" t="s">
        <v>14</v>
      </c>
    </row>
    <row r="22" spans="1:7" x14ac:dyDescent="0.3">
      <c r="A22" s="220" t="s">
        <v>55</v>
      </c>
      <c r="B22" s="266">
        <v>18</v>
      </c>
      <c r="C22" s="266">
        <v>18</v>
      </c>
      <c r="D22" s="266">
        <v>18</v>
      </c>
      <c r="E22" s="266">
        <v>18</v>
      </c>
      <c r="F22" s="266">
        <v>18</v>
      </c>
      <c r="G22" s="267">
        <v>5</v>
      </c>
    </row>
    <row r="23" spans="1:7" x14ac:dyDescent="0.3">
      <c r="A23" s="220" t="s">
        <v>56</v>
      </c>
      <c r="B23" s="265" t="s">
        <v>14</v>
      </c>
      <c r="C23" s="265" t="s">
        <v>14</v>
      </c>
      <c r="D23" s="265" t="s">
        <v>14</v>
      </c>
      <c r="E23" s="265" t="s">
        <v>14</v>
      </c>
      <c r="F23" s="265" t="s">
        <v>14</v>
      </c>
      <c r="G23" s="268" t="s">
        <v>14</v>
      </c>
    </row>
    <row r="24" spans="1:7" x14ac:dyDescent="0.3">
      <c r="A24" s="220" t="s">
        <v>57</v>
      </c>
      <c r="B24" s="266">
        <v>19</v>
      </c>
      <c r="C24" s="266">
        <v>32</v>
      </c>
      <c r="D24" s="266">
        <v>30</v>
      </c>
      <c r="E24" s="266">
        <v>30</v>
      </c>
      <c r="F24" s="266">
        <v>32</v>
      </c>
      <c r="G24" s="267">
        <v>9</v>
      </c>
    </row>
    <row r="25" spans="1:7" x14ac:dyDescent="0.3">
      <c r="A25" s="270" t="s">
        <v>12</v>
      </c>
      <c r="B25" s="271">
        <f>SUM(B5:B24)</f>
        <v>227</v>
      </c>
      <c r="C25" s="271">
        <f t="shared" ref="C25:F25" si="0">SUM(C5:C24)</f>
        <v>270</v>
      </c>
      <c r="D25" s="271">
        <f t="shared" si="0"/>
        <v>298</v>
      </c>
      <c r="E25" s="271">
        <f t="shared" si="0"/>
        <v>335</v>
      </c>
      <c r="F25" s="271">
        <f t="shared" si="0"/>
        <v>352</v>
      </c>
      <c r="G25" s="272">
        <v>100</v>
      </c>
    </row>
    <row r="27" spans="1:7" x14ac:dyDescent="0.3">
      <c r="A27" s="225" t="s">
        <v>318</v>
      </c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46CF2-83A3-44CE-B9BD-128F1CE03296}">
  <dimension ref="A1:C25"/>
  <sheetViews>
    <sheetView zoomScale="80" zoomScaleNormal="80" workbookViewId="0">
      <selection activeCell="A2" sqref="A2"/>
    </sheetView>
  </sheetViews>
  <sheetFormatPr defaultColWidth="8.6328125" defaultRowHeight="13" x14ac:dyDescent="0.3"/>
  <cols>
    <col min="1" max="1" width="22.6328125" style="223" customWidth="1"/>
    <col min="2" max="2" width="11.36328125" style="223" customWidth="1"/>
    <col min="3" max="3" width="17.36328125" style="223" customWidth="1"/>
    <col min="4" max="4" width="8.6328125" style="223"/>
    <col min="5" max="5" width="8.6328125" style="223" customWidth="1"/>
    <col min="6" max="16384" width="8.6328125" style="223"/>
  </cols>
  <sheetData>
    <row r="1" spans="1:3" x14ac:dyDescent="0.3">
      <c r="A1" s="223" t="s">
        <v>337</v>
      </c>
    </row>
    <row r="3" spans="1:3" ht="41.25" customHeight="1" x14ac:dyDescent="0.3">
      <c r="A3" s="273" t="s">
        <v>230</v>
      </c>
      <c r="B3" s="222" t="s">
        <v>339</v>
      </c>
      <c r="C3" s="294" t="s">
        <v>319</v>
      </c>
    </row>
    <row r="4" spans="1:3" ht="12.75" customHeight="1" x14ac:dyDescent="0.3">
      <c r="A4" s="274"/>
      <c r="B4" s="274"/>
      <c r="C4" s="275"/>
    </row>
    <row r="5" spans="1:3" x14ac:dyDescent="0.3">
      <c r="A5" s="256" t="s">
        <v>231</v>
      </c>
      <c r="B5" s="296">
        <v>10300</v>
      </c>
      <c r="C5" s="276">
        <v>9281</v>
      </c>
    </row>
    <row r="6" spans="1:3" x14ac:dyDescent="0.3">
      <c r="A6" s="223" t="s">
        <v>232</v>
      </c>
      <c r="B6" s="277">
        <v>1402</v>
      </c>
      <c r="C6" s="295">
        <v>1180</v>
      </c>
    </row>
    <row r="7" spans="1:3" x14ac:dyDescent="0.3">
      <c r="A7" s="223" t="s">
        <v>233</v>
      </c>
      <c r="B7" s="277">
        <v>1131</v>
      </c>
      <c r="C7" s="295">
        <v>878</v>
      </c>
    </row>
    <row r="8" spans="1:3" x14ac:dyDescent="0.3">
      <c r="A8" s="223" t="s">
        <v>234</v>
      </c>
      <c r="B8" s="277">
        <v>974</v>
      </c>
      <c r="C8" s="295">
        <v>966</v>
      </c>
    </row>
    <row r="9" spans="1:3" x14ac:dyDescent="0.3">
      <c r="A9" s="223" t="s">
        <v>235</v>
      </c>
      <c r="B9" s="277">
        <v>958</v>
      </c>
      <c r="C9" s="295">
        <v>922</v>
      </c>
    </row>
    <row r="10" spans="1:3" x14ac:dyDescent="0.3">
      <c r="A10" s="223" t="s">
        <v>236</v>
      </c>
      <c r="B10" s="277">
        <v>490</v>
      </c>
      <c r="C10" s="295">
        <v>472</v>
      </c>
    </row>
    <row r="11" spans="1:3" x14ac:dyDescent="0.3">
      <c r="A11" s="223" t="s">
        <v>237</v>
      </c>
      <c r="B11" s="277">
        <v>384</v>
      </c>
      <c r="C11" s="295">
        <v>343</v>
      </c>
    </row>
    <row r="12" spans="1:3" x14ac:dyDescent="0.3">
      <c r="A12" s="223" t="s">
        <v>238</v>
      </c>
      <c r="B12" s="277">
        <v>317</v>
      </c>
      <c r="C12" s="295">
        <v>284</v>
      </c>
    </row>
    <row r="13" spans="1:3" x14ac:dyDescent="0.3">
      <c r="A13" s="223" t="s">
        <v>239</v>
      </c>
      <c r="B13" s="277">
        <v>308</v>
      </c>
      <c r="C13" s="295">
        <v>297</v>
      </c>
    </row>
    <row r="14" spans="1:3" x14ac:dyDescent="0.3">
      <c r="A14" s="223" t="s">
        <v>240</v>
      </c>
      <c r="B14" s="277">
        <v>295</v>
      </c>
      <c r="C14" s="295">
        <v>273</v>
      </c>
    </row>
    <row r="15" spans="1:3" x14ac:dyDescent="0.3">
      <c r="A15" s="223" t="s">
        <v>241</v>
      </c>
      <c r="B15" s="277">
        <v>225</v>
      </c>
      <c r="C15" s="295">
        <v>225</v>
      </c>
    </row>
    <row r="16" spans="1:3" x14ac:dyDescent="0.3">
      <c r="A16" s="223" t="s">
        <v>242</v>
      </c>
      <c r="B16" s="277">
        <v>177</v>
      </c>
      <c r="C16" s="295">
        <v>167</v>
      </c>
    </row>
    <row r="17" spans="1:3" x14ac:dyDescent="0.3">
      <c r="A17" s="223" t="s">
        <v>243</v>
      </c>
      <c r="B17" s="277">
        <v>174</v>
      </c>
      <c r="C17" s="295">
        <v>174</v>
      </c>
    </row>
    <row r="18" spans="1:3" x14ac:dyDescent="0.3">
      <c r="A18" s="223" t="s">
        <v>244</v>
      </c>
      <c r="B18" s="277">
        <v>162</v>
      </c>
      <c r="C18" s="295">
        <v>123</v>
      </c>
    </row>
    <row r="19" spans="1:3" x14ac:dyDescent="0.3">
      <c r="A19" s="223" t="s">
        <v>245</v>
      </c>
      <c r="B19" s="277">
        <v>142</v>
      </c>
      <c r="C19" s="295">
        <v>130</v>
      </c>
    </row>
    <row r="20" spans="1:3" x14ac:dyDescent="0.3">
      <c r="B20" s="277"/>
      <c r="C20" s="295"/>
    </row>
    <row r="21" spans="1:3" x14ac:dyDescent="0.3">
      <c r="A21" s="271" t="s">
        <v>246</v>
      </c>
      <c r="B21" s="284">
        <v>102</v>
      </c>
      <c r="C21" s="297">
        <v>67</v>
      </c>
    </row>
    <row r="22" spans="1:3" x14ac:dyDescent="0.3">
      <c r="B22" s="277"/>
      <c r="C22" s="277"/>
    </row>
    <row r="23" spans="1:3" x14ac:dyDescent="0.3">
      <c r="A23" s="322" t="s">
        <v>338</v>
      </c>
      <c r="B23" s="322"/>
      <c r="C23" s="322"/>
    </row>
    <row r="24" spans="1:3" ht="12.75" customHeight="1" x14ac:dyDescent="0.3"/>
    <row r="25" spans="1:3" ht="17.25" customHeight="1" x14ac:dyDescent="0.3">
      <c r="A25" s="323" t="s">
        <v>344</v>
      </c>
      <c r="B25" s="323"/>
      <c r="C25" s="323"/>
    </row>
  </sheetData>
  <mergeCells count="2">
    <mergeCell ref="A23:C23"/>
    <mergeCell ref="A25:C2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993CD-A163-4E0B-BE3F-32AF87344673}">
  <dimension ref="A1:C25"/>
  <sheetViews>
    <sheetView zoomScale="70" zoomScaleNormal="70" workbookViewId="0">
      <selection activeCell="A2" sqref="A2"/>
    </sheetView>
  </sheetViews>
  <sheetFormatPr defaultColWidth="8.6328125" defaultRowHeight="13" x14ac:dyDescent="0.3"/>
  <cols>
    <col min="1" max="1" width="22.453125" style="223" customWidth="1"/>
    <col min="2" max="2" width="28.54296875" style="223" customWidth="1"/>
    <col min="3" max="3" width="38.453125" style="223" customWidth="1"/>
    <col min="4" max="16384" width="8.6328125" style="223"/>
  </cols>
  <sheetData>
    <row r="1" spans="1:3" x14ac:dyDescent="0.3">
      <c r="A1" s="225" t="s">
        <v>327</v>
      </c>
    </row>
    <row r="2" spans="1:3" x14ac:dyDescent="0.3">
      <c r="A2" s="225"/>
    </row>
    <row r="3" spans="1:3" s="244" customFormat="1" x14ac:dyDescent="0.3">
      <c r="A3" s="278" t="s">
        <v>207</v>
      </c>
      <c r="B3" s="278" t="s">
        <v>247</v>
      </c>
      <c r="C3" s="278" t="s">
        <v>248</v>
      </c>
    </row>
    <row r="4" spans="1:3" ht="26" x14ac:dyDescent="0.3">
      <c r="A4" s="279" t="s">
        <v>210</v>
      </c>
      <c r="B4" s="280" t="s">
        <v>249</v>
      </c>
      <c r="C4" s="281" t="s">
        <v>250</v>
      </c>
    </row>
    <row r="5" spans="1:3" ht="26" x14ac:dyDescent="0.3">
      <c r="A5" s="279" t="s">
        <v>211</v>
      </c>
      <c r="B5" s="280" t="s">
        <v>251</v>
      </c>
      <c r="C5" s="281" t="s">
        <v>252</v>
      </c>
    </row>
    <row r="6" spans="1:3" ht="52" x14ac:dyDescent="0.3">
      <c r="A6" s="279" t="s">
        <v>212</v>
      </c>
      <c r="B6" s="281" t="s">
        <v>253</v>
      </c>
      <c r="C6" s="281" t="s">
        <v>254</v>
      </c>
    </row>
    <row r="7" spans="1:3" ht="39" x14ac:dyDescent="0.3">
      <c r="A7" s="279" t="s">
        <v>213</v>
      </c>
      <c r="B7" s="281" t="s">
        <v>255</v>
      </c>
      <c r="C7" s="281" t="s">
        <v>256</v>
      </c>
    </row>
    <row r="8" spans="1:3" ht="26" x14ac:dyDescent="0.3">
      <c r="A8" s="279" t="s">
        <v>214</v>
      </c>
      <c r="B8" s="280" t="s">
        <v>257</v>
      </c>
      <c r="C8" s="281" t="s">
        <v>258</v>
      </c>
    </row>
    <row r="9" spans="1:3" ht="39" x14ac:dyDescent="0.3">
      <c r="A9" s="279" t="s">
        <v>215</v>
      </c>
      <c r="B9" s="280" t="s">
        <v>259</v>
      </c>
      <c r="C9" s="281" t="s">
        <v>260</v>
      </c>
    </row>
    <row r="10" spans="1:3" ht="39" x14ac:dyDescent="0.3">
      <c r="A10" s="279" t="s">
        <v>261</v>
      </c>
      <c r="B10" s="280" t="s">
        <v>262</v>
      </c>
      <c r="C10" s="281" t="s">
        <v>263</v>
      </c>
    </row>
    <row r="11" spans="1:3" ht="52" x14ac:dyDescent="0.3">
      <c r="A11" s="279" t="s">
        <v>217</v>
      </c>
      <c r="B11" s="280" t="s">
        <v>264</v>
      </c>
      <c r="C11" s="281" t="s">
        <v>265</v>
      </c>
    </row>
    <row r="12" spans="1:3" ht="52" x14ac:dyDescent="0.3">
      <c r="A12" s="279" t="s">
        <v>218</v>
      </c>
      <c r="B12" s="280" t="s">
        <v>266</v>
      </c>
      <c r="C12" s="281" t="s">
        <v>267</v>
      </c>
    </row>
    <row r="13" spans="1:3" ht="39" x14ac:dyDescent="0.3">
      <c r="A13" s="279" t="s">
        <v>219</v>
      </c>
      <c r="B13" s="280" t="s">
        <v>268</v>
      </c>
      <c r="C13" s="281" t="s">
        <v>269</v>
      </c>
    </row>
    <row r="14" spans="1:3" ht="39" x14ac:dyDescent="0.3">
      <c r="A14" s="279" t="s">
        <v>220</v>
      </c>
      <c r="B14" s="280" t="s">
        <v>270</v>
      </c>
      <c r="C14" s="281" t="s">
        <v>271</v>
      </c>
    </row>
    <row r="15" spans="1:3" ht="78" x14ac:dyDescent="0.3">
      <c r="A15" s="279" t="s">
        <v>221</v>
      </c>
      <c r="B15" s="280" t="s">
        <v>272</v>
      </c>
      <c r="C15" s="281" t="s">
        <v>273</v>
      </c>
    </row>
    <row r="16" spans="1:3" ht="26" x14ac:dyDescent="0.3">
      <c r="A16" s="279" t="s">
        <v>222</v>
      </c>
      <c r="B16" s="280" t="s">
        <v>274</v>
      </c>
      <c r="C16" s="281" t="s">
        <v>275</v>
      </c>
    </row>
    <row r="17" spans="1:3" x14ac:dyDescent="0.3">
      <c r="A17" s="279" t="s">
        <v>223</v>
      </c>
      <c r="B17" s="280" t="s">
        <v>276</v>
      </c>
      <c r="C17" s="281" t="s">
        <v>277</v>
      </c>
    </row>
    <row r="18" spans="1:3" ht="26" x14ac:dyDescent="0.3">
      <c r="A18" s="279" t="s">
        <v>224</v>
      </c>
      <c r="B18" s="280" t="s">
        <v>278</v>
      </c>
      <c r="C18" s="281" t="s">
        <v>279</v>
      </c>
    </row>
    <row r="19" spans="1:3" x14ac:dyDescent="0.3">
      <c r="A19" s="279" t="s">
        <v>225</v>
      </c>
      <c r="B19" s="280" t="s">
        <v>280</v>
      </c>
      <c r="C19" s="281" t="s">
        <v>281</v>
      </c>
    </row>
    <row r="20" spans="1:3" ht="39" x14ac:dyDescent="0.3">
      <c r="A20" s="279" t="s">
        <v>226</v>
      </c>
      <c r="B20" s="280" t="s">
        <v>282</v>
      </c>
      <c r="C20" s="281" t="s">
        <v>283</v>
      </c>
    </row>
    <row r="21" spans="1:3" ht="39" x14ac:dyDescent="0.3">
      <c r="A21" s="279" t="s">
        <v>227</v>
      </c>
      <c r="B21" s="280" t="s">
        <v>284</v>
      </c>
      <c r="C21" s="281" t="s">
        <v>285</v>
      </c>
    </row>
    <row r="22" spans="1:3" x14ac:dyDescent="0.3">
      <c r="A22" s="279" t="s">
        <v>228</v>
      </c>
      <c r="B22" s="280" t="s">
        <v>286</v>
      </c>
      <c r="C22" s="281" t="s">
        <v>287</v>
      </c>
    </row>
    <row r="23" spans="1:3" ht="26" x14ac:dyDescent="0.3">
      <c r="A23" s="279" t="s">
        <v>229</v>
      </c>
      <c r="B23" s="280" t="s">
        <v>288</v>
      </c>
      <c r="C23" s="281" t="s">
        <v>289</v>
      </c>
    </row>
    <row r="25" spans="1:3" x14ac:dyDescent="0.3">
      <c r="A25" s="223" t="s">
        <v>340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3B10C-B604-4536-A499-211C03A0002D}">
  <dimension ref="A1:E26"/>
  <sheetViews>
    <sheetView zoomScale="80" zoomScaleNormal="80" workbookViewId="0">
      <selection activeCell="A2" sqref="A2"/>
    </sheetView>
  </sheetViews>
  <sheetFormatPr defaultColWidth="14" defaultRowHeight="13" x14ac:dyDescent="0.3"/>
  <cols>
    <col min="1" max="16384" width="14" style="223"/>
  </cols>
  <sheetData>
    <row r="1" spans="1:5" x14ac:dyDescent="0.3">
      <c r="A1" s="223" t="s">
        <v>341</v>
      </c>
    </row>
    <row r="3" spans="1:5" ht="26" x14ac:dyDescent="0.3">
      <c r="A3" s="257"/>
      <c r="B3" s="259">
        <v>2021</v>
      </c>
      <c r="C3" s="259">
        <v>2023</v>
      </c>
      <c r="D3" s="258" t="s">
        <v>320</v>
      </c>
      <c r="E3" s="258" t="s">
        <v>290</v>
      </c>
    </row>
    <row r="4" spans="1:5" x14ac:dyDescent="0.3">
      <c r="A4" s="220" t="s">
        <v>210</v>
      </c>
      <c r="B4" s="266">
        <v>276</v>
      </c>
      <c r="C4" s="282">
        <v>295</v>
      </c>
      <c r="D4" s="285">
        <v>7.0000000000000009</v>
      </c>
      <c r="E4" s="285">
        <v>9</v>
      </c>
    </row>
    <row r="5" spans="1:5" x14ac:dyDescent="0.3">
      <c r="A5" s="220" t="s">
        <v>211</v>
      </c>
      <c r="B5" s="266">
        <v>4</v>
      </c>
      <c r="C5" s="282">
        <v>4</v>
      </c>
      <c r="D5" s="285">
        <v>0</v>
      </c>
      <c r="E5" s="285">
        <v>0</v>
      </c>
    </row>
    <row r="6" spans="1:5" x14ac:dyDescent="0.3">
      <c r="A6" s="220" t="s">
        <v>212</v>
      </c>
      <c r="B6" s="266">
        <v>116</v>
      </c>
      <c r="C6" s="282">
        <v>112</v>
      </c>
      <c r="D6" s="285">
        <v>-3</v>
      </c>
      <c r="E6" s="285">
        <v>3</v>
      </c>
    </row>
    <row r="7" spans="1:5" x14ac:dyDescent="0.3">
      <c r="A7" s="220" t="s">
        <v>213</v>
      </c>
      <c r="B7" s="266">
        <v>188</v>
      </c>
      <c r="C7" s="282">
        <v>211</v>
      </c>
      <c r="D7" s="285">
        <v>12</v>
      </c>
      <c r="E7" s="285">
        <v>6</v>
      </c>
    </row>
    <row r="8" spans="1:5" x14ac:dyDescent="0.3">
      <c r="A8" s="220" t="s">
        <v>214</v>
      </c>
      <c r="B8" s="283">
        <v>152</v>
      </c>
      <c r="C8" s="282">
        <v>153</v>
      </c>
      <c r="D8" s="285">
        <v>1</v>
      </c>
      <c r="E8" s="285">
        <v>4</v>
      </c>
    </row>
    <row r="9" spans="1:5" x14ac:dyDescent="0.3">
      <c r="A9" s="220" t="s">
        <v>215</v>
      </c>
      <c r="B9" s="266">
        <v>375</v>
      </c>
      <c r="C9" s="282">
        <v>449</v>
      </c>
      <c r="D9" s="285">
        <v>20</v>
      </c>
      <c r="E9" s="285">
        <v>13</v>
      </c>
    </row>
    <row r="10" spans="1:5" x14ac:dyDescent="0.3">
      <c r="A10" s="220" t="s">
        <v>216</v>
      </c>
      <c r="B10" s="266">
        <v>139</v>
      </c>
      <c r="C10" s="282">
        <v>181</v>
      </c>
      <c r="D10" s="285">
        <v>30</v>
      </c>
      <c r="E10" s="285">
        <v>5</v>
      </c>
    </row>
    <row r="11" spans="1:5" x14ac:dyDescent="0.3">
      <c r="A11" s="220" t="s">
        <v>217</v>
      </c>
      <c r="B11" s="266">
        <v>292</v>
      </c>
      <c r="C11" s="282">
        <v>295</v>
      </c>
      <c r="D11" s="285">
        <v>1</v>
      </c>
      <c r="E11" s="285">
        <v>9</v>
      </c>
    </row>
    <row r="12" spans="1:5" x14ac:dyDescent="0.3">
      <c r="A12" s="220" t="s">
        <v>218</v>
      </c>
      <c r="B12" s="266">
        <v>170</v>
      </c>
      <c r="C12" s="282">
        <v>208</v>
      </c>
      <c r="D12" s="285">
        <v>22</v>
      </c>
      <c r="E12" s="285">
        <v>6</v>
      </c>
    </row>
    <row r="13" spans="1:5" x14ac:dyDescent="0.3">
      <c r="A13" s="220" t="s">
        <v>219</v>
      </c>
      <c r="B13" s="266">
        <v>172</v>
      </c>
      <c r="C13" s="282">
        <v>172</v>
      </c>
      <c r="D13" s="285">
        <v>0</v>
      </c>
      <c r="E13" s="285">
        <v>5</v>
      </c>
    </row>
    <row r="14" spans="1:5" x14ac:dyDescent="0.3">
      <c r="A14" s="220" t="s">
        <v>220</v>
      </c>
      <c r="B14" s="266">
        <v>243</v>
      </c>
      <c r="C14" s="282">
        <v>187</v>
      </c>
      <c r="D14" s="285">
        <v>-23</v>
      </c>
      <c r="E14" s="285">
        <v>5</v>
      </c>
    </row>
    <row r="15" spans="1:5" x14ac:dyDescent="0.3">
      <c r="A15" s="220" t="s">
        <v>221</v>
      </c>
      <c r="B15" s="266">
        <v>60</v>
      </c>
      <c r="C15" s="282">
        <v>59</v>
      </c>
      <c r="D15" s="285">
        <v>-2</v>
      </c>
      <c r="E15" s="285">
        <v>2</v>
      </c>
    </row>
    <row r="16" spans="1:5" x14ac:dyDescent="0.3">
      <c r="A16" s="220" t="s">
        <v>222</v>
      </c>
      <c r="B16" s="266">
        <v>20</v>
      </c>
      <c r="C16" s="282">
        <v>25</v>
      </c>
      <c r="D16" s="285">
        <v>25</v>
      </c>
      <c r="E16" s="285">
        <v>1</v>
      </c>
    </row>
    <row r="17" spans="1:5" x14ac:dyDescent="0.3">
      <c r="A17" s="220" t="s">
        <v>223</v>
      </c>
      <c r="B17" s="266">
        <v>17</v>
      </c>
      <c r="C17" s="282">
        <v>21</v>
      </c>
      <c r="D17" s="285">
        <v>24</v>
      </c>
      <c r="E17" s="285">
        <v>1</v>
      </c>
    </row>
    <row r="18" spans="1:5" x14ac:dyDescent="0.3">
      <c r="A18" s="220" t="s">
        <v>224</v>
      </c>
      <c r="B18" s="266">
        <v>304</v>
      </c>
      <c r="C18" s="282">
        <v>319</v>
      </c>
      <c r="D18" s="285">
        <v>5</v>
      </c>
      <c r="E18" s="285">
        <v>9</v>
      </c>
    </row>
    <row r="19" spans="1:5" x14ac:dyDescent="0.3">
      <c r="A19" s="220" t="s">
        <v>225</v>
      </c>
      <c r="B19" s="266">
        <v>216</v>
      </c>
      <c r="C19" s="282">
        <v>213</v>
      </c>
      <c r="D19" s="285">
        <v>-1</v>
      </c>
      <c r="E19" s="285">
        <v>6</v>
      </c>
    </row>
    <row r="20" spans="1:5" x14ac:dyDescent="0.3">
      <c r="A20" s="220" t="s">
        <v>226</v>
      </c>
      <c r="B20" s="266">
        <v>81</v>
      </c>
      <c r="C20" s="282">
        <v>105</v>
      </c>
      <c r="D20" s="285">
        <v>30</v>
      </c>
      <c r="E20" s="285">
        <v>3</v>
      </c>
    </row>
    <row r="21" spans="1:5" x14ac:dyDescent="0.3">
      <c r="A21" s="220" t="s">
        <v>227</v>
      </c>
      <c r="B21" s="266">
        <v>123</v>
      </c>
      <c r="C21" s="282">
        <v>154</v>
      </c>
      <c r="D21" s="285">
        <v>25</v>
      </c>
      <c r="E21" s="285">
        <v>4</v>
      </c>
    </row>
    <row r="22" spans="1:5" x14ac:dyDescent="0.3">
      <c r="A22" s="220" t="s">
        <v>228</v>
      </c>
      <c r="B22" s="266">
        <v>99</v>
      </c>
      <c r="C22" s="282">
        <v>86</v>
      </c>
      <c r="D22" s="285">
        <v>-13</v>
      </c>
      <c r="E22" s="285">
        <v>3</v>
      </c>
    </row>
    <row r="23" spans="1:5" x14ac:dyDescent="0.3">
      <c r="A23" s="220" t="s">
        <v>229</v>
      </c>
      <c r="B23" s="266">
        <v>204</v>
      </c>
      <c r="C23" s="282">
        <v>189</v>
      </c>
      <c r="D23" s="285">
        <v>-7.0000000000000009</v>
      </c>
      <c r="E23" s="285">
        <v>5</v>
      </c>
    </row>
    <row r="24" spans="1:5" x14ac:dyDescent="0.3">
      <c r="A24" s="270" t="s">
        <v>69</v>
      </c>
      <c r="B24" s="284">
        <f>SUM(B4:B23)</f>
        <v>3251</v>
      </c>
      <c r="C24" s="284">
        <f>SUM(C4:C23)</f>
        <v>3438</v>
      </c>
      <c r="D24" s="286">
        <v>6</v>
      </c>
      <c r="E24" s="286">
        <v>100</v>
      </c>
    </row>
    <row r="26" spans="1:5" x14ac:dyDescent="0.3">
      <c r="A26" s="225" t="s">
        <v>321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2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20.6328125" style="53" customWidth="1"/>
    <col min="2" max="2" width="13.1796875" style="53" customWidth="1"/>
    <col min="3" max="3" width="12" style="53" customWidth="1"/>
    <col min="4" max="4" width="7.453125" style="53" bestFit="1" customWidth="1"/>
    <col min="5" max="5" width="6.36328125" style="53" bestFit="1" customWidth="1"/>
    <col min="6" max="6" width="2.6328125" style="53" customWidth="1"/>
    <col min="7" max="7" width="12" style="53" bestFit="1" customWidth="1"/>
    <col min="8" max="8" width="10" style="53" bestFit="1" customWidth="1"/>
    <col min="9" max="9" width="7.453125" style="53" bestFit="1" customWidth="1"/>
    <col min="10" max="10" width="7.54296875" style="53" bestFit="1" customWidth="1"/>
    <col min="11" max="11" width="3.453125" style="53" customWidth="1"/>
    <col min="12" max="16384" width="8.90625" style="53"/>
  </cols>
  <sheetData>
    <row r="1" spans="1:11" x14ac:dyDescent="0.3">
      <c r="A1" s="53" t="s">
        <v>60</v>
      </c>
    </row>
    <row r="3" spans="1:11" x14ac:dyDescent="0.3">
      <c r="A3" s="54"/>
      <c r="B3" s="54"/>
      <c r="C3" s="54"/>
      <c r="D3" s="54"/>
      <c r="E3" s="54"/>
      <c r="F3" s="54"/>
      <c r="G3" s="54"/>
      <c r="H3" s="55"/>
      <c r="I3" s="55"/>
      <c r="J3" s="55"/>
      <c r="K3" s="55"/>
    </row>
    <row r="4" spans="1:11" x14ac:dyDescent="0.3">
      <c r="B4" s="310" t="s">
        <v>61</v>
      </c>
      <c r="C4" s="310"/>
      <c r="D4" s="310"/>
      <c r="E4" s="310"/>
      <c r="F4" s="56"/>
      <c r="G4" s="311" t="s">
        <v>62</v>
      </c>
      <c r="H4" s="311"/>
      <c r="I4" s="311"/>
      <c r="J4" s="311"/>
      <c r="K4" s="52"/>
    </row>
    <row r="5" spans="1:11" x14ac:dyDescent="0.3">
      <c r="A5" s="54"/>
      <c r="B5" s="57">
        <v>2022</v>
      </c>
      <c r="C5" s="57">
        <v>2023</v>
      </c>
      <c r="D5" s="57" t="s">
        <v>63</v>
      </c>
      <c r="E5" s="57" t="s">
        <v>64</v>
      </c>
      <c r="F5" s="57"/>
      <c r="G5" s="57">
        <v>2022</v>
      </c>
      <c r="H5" s="57">
        <v>2023</v>
      </c>
      <c r="I5" s="57" t="s">
        <v>63</v>
      </c>
      <c r="J5" s="57" t="s">
        <v>64</v>
      </c>
      <c r="K5" s="55"/>
    </row>
    <row r="7" spans="1:11" x14ac:dyDescent="0.3">
      <c r="A7" s="13" t="s">
        <v>38</v>
      </c>
      <c r="B7" s="14">
        <v>440574.13005124492</v>
      </c>
      <c r="C7" s="14">
        <v>485928.70604578796</v>
      </c>
      <c r="D7" s="69">
        <v>5.8211588017196512</v>
      </c>
      <c r="E7" s="69">
        <v>10.294425591731331</v>
      </c>
      <c r="F7" s="14"/>
      <c r="G7" s="14">
        <v>461364.0700221408</v>
      </c>
      <c r="H7" s="14">
        <v>499712.41744709504</v>
      </c>
      <c r="I7" s="58">
        <v>7.4179623250112643</v>
      </c>
      <c r="J7" s="58">
        <v>8.3119492645176951</v>
      </c>
    </row>
    <row r="8" spans="1:11" x14ac:dyDescent="0.3">
      <c r="A8" s="13" t="s">
        <v>39</v>
      </c>
      <c r="B8" s="14">
        <v>15893.152208036097</v>
      </c>
      <c r="C8" s="14">
        <v>16956.108091958969</v>
      </c>
      <c r="D8" s="69">
        <v>0.20312485480764353</v>
      </c>
      <c r="E8" s="69">
        <v>6.6881375702512109</v>
      </c>
      <c r="F8" s="14"/>
      <c r="G8" s="14">
        <v>35129.413902442182</v>
      </c>
      <c r="H8" s="14">
        <v>39461.736999369248</v>
      </c>
      <c r="I8" s="58">
        <v>0.58578828166065189</v>
      </c>
      <c r="J8" s="58">
        <v>12.332466203274416</v>
      </c>
    </row>
    <row r="9" spans="1:11" x14ac:dyDescent="0.3">
      <c r="A9" s="13" t="s">
        <v>40</v>
      </c>
      <c r="B9" s="14">
        <v>663506.12169863482</v>
      </c>
      <c r="C9" s="14">
        <v>732331.30918239325</v>
      </c>
      <c r="D9" s="69">
        <v>8.77292654906514</v>
      </c>
      <c r="E9" s="69">
        <v>10.372954405840268</v>
      </c>
      <c r="F9" s="14"/>
      <c r="G9" s="14">
        <v>869935.18923293438</v>
      </c>
      <c r="H9" s="14">
        <v>944653.01890066138</v>
      </c>
      <c r="I9" s="58">
        <v>14.022866472304822</v>
      </c>
      <c r="J9" s="58">
        <v>8.5888961146185459</v>
      </c>
    </row>
    <row r="10" spans="1:11" x14ac:dyDescent="0.3">
      <c r="A10" s="13" t="s">
        <v>41</v>
      </c>
      <c r="B10" s="14">
        <v>48238.072173717832</v>
      </c>
      <c r="C10" s="14">
        <v>56730.919583879258</v>
      </c>
      <c r="D10" s="69">
        <v>0.67960523376495219</v>
      </c>
      <c r="E10" s="69">
        <v>17.606108676102302</v>
      </c>
      <c r="F10" s="14"/>
      <c r="G10" s="14">
        <v>80879.033126444949</v>
      </c>
      <c r="H10" s="14">
        <v>90230.204805013767</v>
      </c>
      <c r="I10" s="58">
        <v>1.339418906660458</v>
      </c>
      <c r="J10" s="58">
        <v>11.561923179706353</v>
      </c>
    </row>
    <row r="11" spans="1:11" x14ac:dyDescent="0.3">
      <c r="A11" s="13" t="s">
        <v>42</v>
      </c>
      <c r="B11" s="14">
        <v>142229.28693955805</v>
      </c>
      <c r="C11" s="14">
        <v>157332.47846769306</v>
      </c>
      <c r="D11" s="69">
        <v>1.8847566123049331</v>
      </c>
      <c r="E11" s="69">
        <v>10.618904061969516</v>
      </c>
      <c r="F11" s="14"/>
      <c r="G11" s="14">
        <v>700474.06770181423</v>
      </c>
      <c r="H11" s="14">
        <v>784522.73306167102</v>
      </c>
      <c r="I11" s="58">
        <v>11.645818422317806</v>
      </c>
      <c r="J11" s="58">
        <v>11.99882611437881</v>
      </c>
    </row>
    <row r="12" spans="1:11" x14ac:dyDescent="0.3">
      <c r="A12" s="13" t="s">
        <v>43</v>
      </c>
      <c r="B12" s="14">
        <v>762144.76499414467</v>
      </c>
      <c r="C12" s="14">
        <v>825881.91301290155</v>
      </c>
      <c r="D12" s="69">
        <v>9.8936113617109651</v>
      </c>
      <c r="E12" s="69">
        <v>8.3628663406546586</v>
      </c>
      <c r="F12" s="14"/>
      <c r="G12" s="14">
        <v>487537.42288055253</v>
      </c>
      <c r="H12" s="14">
        <v>529838.99130054354</v>
      </c>
      <c r="I12" s="58">
        <v>7.8651751258622866</v>
      </c>
      <c r="J12" s="58">
        <v>8.6765787475467206</v>
      </c>
    </row>
    <row r="13" spans="1:11" x14ac:dyDescent="0.3">
      <c r="A13" s="13" t="s">
        <v>44</v>
      </c>
      <c r="B13" s="14">
        <v>173571.12934036396</v>
      </c>
      <c r="C13" s="14">
        <v>188967.48014716237</v>
      </c>
      <c r="D13" s="69">
        <v>2.263726543855975</v>
      </c>
      <c r="E13" s="69">
        <v>8.8703408598598017</v>
      </c>
      <c r="F13" s="14"/>
      <c r="G13" s="14">
        <v>180325.10945111397</v>
      </c>
      <c r="H13" s="14">
        <v>198401.50242962677</v>
      </c>
      <c r="I13" s="58">
        <v>2.9451636958859759</v>
      </c>
      <c r="J13" s="58">
        <v>10.024334954535712</v>
      </c>
    </row>
    <row r="14" spans="1:11" x14ac:dyDescent="0.3">
      <c r="A14" s="13" t="s">
        <v>45</v>
      </c>
      <c r="B14" s="14">
        <v>862523.25768683408</v>
      </c>
      <c r="C14" s="14">
        <v>935544.40936566005</v>
      </c>
      <c r="D14" s="69">
        <v>11.207307790672825</v>
      </c>
      <c r="E14" s="69">
        <v>8.4659921953476847</v>
      </c>
      <c r="F14" s="14"/>
      <c r="G14" s="14">
        <v>784749.10366376268</v>
      </c>
      <c r="H14" s="14">
        <v>844326.88979924715</v>
      </c>
      <c r="I14" s="58">
        <v>12.53357899433796</v>
      </c>
      <c r="J14" s="58">
        <v>7.5919533845063736</v>
      </c>
    </row>
    <row r="15" spans="1:11" x14ac:dyDescent="0.3">
      <c r="A15" s="13" t="s">
        <v>46</v>
      </c>
      <c r="B15" s="14">
        <v>340769.49979765271</v>
      </c>
      <c r="C15" s="14">
        <v>374977.08833493473</v>
      </c>
      <c r="D15" s="69">
        <v>4.4920194074692761</v>
      </c>
      <c r="E15" s="69">
        <v>10.038336341014768</v>
      </c>
      <c r="F15" s="14"/>
      <c r="G15" s="14">
        <v>535089.87924266327</v>
      </c>
      <c r="H15" s="14">
        <v>606988.84429665504</v>
      </c>
      <c r="I15" s="58">
        <v>9.0104232384247513</v>
      </c>
      <c r="J15" s="58">
        <v>13.4368015249613</v>
      </c>
    </row>
    <row r="16" spans="1:11" x14ac:dyDescent="0.3">
      <c r="A16" s="13" t="s">
        <v>47</v>
      </c>
      <c r="B16" s="14">
        <v>146254.33344331538</v>
      </c>
      <c r="C16" s="14">
        <v>155483.99507962406</v>
      </c>
      <c r="D16" s="69">
        <v>1.8626127973575681</v>
      </c>
      <c r="E16" s="69">
        <v>6.3106927630871681</v>
      </c>
      <c r="F16" s="14"/>
      <c r="G16" s="14">
        <v>115446.32785183482</v>
      </c>
      <c r="H16" s="14">
        <v>128745.68962925815</v>
      </c>
      <c r="I16" s="58">
        <v>1.9111605832339364</v>
      </c>
      <c r="J16" s="58">
        <v>11.519952193275376</v>
      </c>
    </row>
    <row r="17" spans="1:11" x14ac:dyDescent="0.3">
      <c r="A17" s="13" t="s">
        <v>48</v>
      </c>
      <c r="B17" s="14">
        <v>291502.26185712428</v>
      </c>
      <c r="C17" s="14">
        <v>313627.63203418767</v>
      </c>
      <c r="D17" s="69">
        <v>3.7570866424719398</v>
      </c>
      <c r="E17" s="69">
        <v>7.5901195538262511</v>
      </c>
      <c r="F17" s="14"/>
      <c r="G17" s="14">
        <v>209862.15116524717</v>
      </c>
      <c r="H17" s="14">
        <v>232353.63036704771</v>
      </c>
      <c r="I17" s="58">
        <v>3.4491647915169747</v>
      </c>
      <c r="J17" s="58">
        <v>10.717263249670287</v>
      </c>
    </row>
    <row r="18" spans="1:11" x14ac:dyDescent="0.3">
      <c r="A18" s="13" t="s">
        <v>49</v>
      </c>
      <c r="B18" s="14">
        <v>401645.93892527971</v>
      </c>
      <c r="C18" s="14">
        <v>449177.06477561186</v>
      </c>
      <c r="D18" s="69">
        <v>5.3808943402960248</v>
      </c>
      <c r="E18" s="69">
        <v>11.83408600557881</v>
      </c>
      <c r="F18" s="14"/>
      <c r="G18" s="14">
        <v>290169.53566203389</v>
      </c>
      <c r="H18" s="14">
        <v>320581.34201080509</v>
      </c>
      <c r="I18" s="58">
        <v>4.7588577632043139</v>
      </c>
      <c r="J18" s="58">
        <v>10.480702696575436</v>
      </c>
      <c r="K18" s="14"/>
    </row>
    <row r="19" spans="1:11" x14ac:dyDescent="0.3">
      <c r="A19" s="13" t="s">
        <v>50</v>
      </c>
      <c r="B19" s="14">
        <v>191676.03373698564</v>
      </c>
      <c r="C19" s="14">
        <v>209967.04600052431</v>
      </c>
      <c r="D19" s="69">
        <v>2.5152898001087776</v>
      </c>
      <c r="E19" s="69">
        <v>9.5426704668968991</v>
      </c>
      <c r="F19" s="14"/>
      <c r="G19" s="14">
        <v>138635.82547948591</v>
      </c>
      <c r="H19" s="14">
        <v>154459.36320231884</v>
      </c>
      <c r="I19" s="58">
        <v>2.2928662506197104</v>
      </c>
      <c r="J19" s="58">
        <v>11.413743646785122</v>
      </c>
      <c r="K19" s="14"/>
    </row>
    <row r="20" spans="1:11" x14ac:dyDescent="0.3">
      <c r="A20" s="13" t="s">
        <v>51</v>
      </c>
      <c r="B20" s="14">
        <v>112373.68922144659</v>
      </c>
      <c r="C20" s="14">
        <v>119078.27577117742</v>
      </c>
      <c r="D20" s="69">
        <v>1.4264922908951858</v>
      </c>
      <c r="E20" s="69">
        <v>5.9663312615096125</v>
      </c>
      <c r="F20" s="14"/>
      <c r="G20" s="14">
        <v>50111.186829783503</v>
      </c>
      <c r="H20" s="14">
        <v>54544.189955826434</v>
      </c>
      <c r="I20" s="58">
        <v>0.80967919149900724</v>
      </c>
      <c r="J20" s="58">
        <v>8.8463343346882848</v>
      </c>
    </row>
    <row r="21" spans="1:11" x14ac:dyDescent="0.3">
      <c r="A21" s="13" t="s">
        <v>52</v>
      </c>
      <c r="B21" s="14">
        <v>462844.60152452753</v>
      </c>
      <c r="C21" s="14">
        <v>510418.18299085274</v>
      </c>
      <c r="D21" s="69">
        <v>6.1145292745783619</v>
      </c>
      <c r="E21" s="69">
        <v>10.27852141077725</v>
      </c>
      <c r="F21" s="14"/>
      <c r="G21" s="14">
        <v>236439.96872075862</v>
      </c>
      <c r="H21" s="14">
        <v>256648.27646385346</v>
      </c>
      <c r="I21" s="58">
        <v>3.8098057585080878</v>
      </c>
      <c r="J21" s="58">
        <v>8.5469084827029977</v>
      </c>
    </row>
    <row r="22" spans="1:11" x14ac:dyDescent="0.3">
      <c r="A22" s="13" t="s">
        <v>53</v>
      </c>
      <c r="B22" s="14">
        <v>774872.97231945524</v>
      </c>
      <c r="C22" s="14">
        <v>838976.82611042366</v>
      </c>
      <c r="D22" s="69">
        <v>10.050481222838723</v>
      </c>
      <c r="E22" s="69">
        <v>8.2728209759444891</v>
      </c>
      <c r="F22" s="14"/>
      <c r="G22" s="14">
        <v>290922.11824018048</v>
      </c>
      <c r="H22" s="14">
        <v>316810.71028215764</v>
      </c>
      <c r="I22" s="58">
        <v>4.7028847612775406</v>
      </c>
      <c r="J22" s="58">
        <v>8.8988050130323764</v>
      </c>
      <c r="K22" s="14"/>
    </row>
    <row r="23" spans="1:11" x14ac:dyDescent="0.3">
      <c r="A23" s="13" t="s">
        <v>54</v>
      </c>
      <c r="B23" s="14">
        <v>274062.49982208217</v>
      </c>
      <c r="C23" s="14">
        <v>292253.20328652387</v>
      </c>
      <c r="D23" s="69">
        <v>3.5010327347934163</v>
      </c>
      <c r="E23" s="69">
        <v>6.6374288624860638</v>
      </c>
      <c r="F23" s="14"/>
      <c r="G23" s="14">
        <v>62265.228122688233</v>
      </c>
      <c r="H23" s="14">
        <v>67645.862403391468</v>
      </c>
      <c r="I23" s="58">
        <v>1.0041664790216649</v>
      </c>
      <c r="J23" s="58">
        <v>8.6414752550189995</v>
      </c>
    </row>
    <row r="24" spans="1:11" x14ac:dyDescent="0.3">
      <c r="A24" s="13" t="s">
        <v>55</v>
      </c>
      <c r="B24" s="14">
        <v>356492.99297885061</v>
      </c>
      <c r="C24" s="14">
        <v>387176.64882912539</v>
      </c>
      <c r="D24" s="69">
        <v>4.6381634365507312</v>
      </c>
      <c r="E24" s="69">
        <v>8.6070852596239167</v>
      </c>
      <c r="F24" s="14"/>
      <c r="G24" s="14">
        <v>149571.89167496498</v>
      </c>
      <c r="H24" s="14">
        <v>163100.78717730538</v>
      </c>
      <c r="I24" s="58">
        <v>2.4211435462057973</v>
      </c>
      <c r="J24" s="58">
        <v>9.0450788251980327</v>
      </c>
    </row>
    <row r="25" spans="1:11" x14ac:dyDescent="0.3">
      <c r="A25" s="13" t="s">
        <v>56</v>
      </c>
      <c r="B25" s="14">
        <v>863988.58868754574</v>
      </c>
      <c r="C25" s="14">
        <v>937933.94058948185</v>
      </c>
      <c r="D25" s="69">
        <v>11.235933061298891</v>
      </c>
      <c r="E25" s="69">
        <v>8.5586028415333431</v>
      </c>
      <c r="F25" s="14"/>
      <c r="G25" s="14">
        <v>241504.35418886555</v>
      </c>
      <c r="H25" s="14">
        <v>263510.18621983367</v>
      </c>
      <c r="I25" s="58">
        <v>3.9116671217048058</v>
      </c>
      <c r="J25" s="58">
        <v>9.1119814816087068</v>
      </c>
    </row>
    <row r="26" spans="1:11" x14ac:dyDescent="0.3">
      <c r="A26" s="13" t="s">
        <v>57</v>
      </c>
      <c r="B26" s="14">
        <v>326584.30555349897</v>
      </c>
      <c r="C26" s="14">
        <v>358885.18439972517</v>
      </c>
      <c r="D26" s="69">
        <v>4.2992472434390132</v>
      </c>
      <c r="E26" s="69">
        <v>9.890517791870705</v>
      </c>
      <c r="F26" s="14"/>
      <c r="G26" s="14">
        <v>219206.58720568725</v>
      </c>
      <c r="H26" s="14">
        <v>239982.29984238214</v>
      </c>
      <c r="I26" s="58">
        <v>3.5624082907421779</v>
      </c>
      <c r="J26" s="58">
        <v>9.4776862782871127</v>
      </c>
    </row>
    <row r="27" spans="1:11" x14ac:dyDescent="0.3">
      <c r="A27" s="13"/>
      <c r="B27" s="14"/>
      <c r="C27" s="14"/>
      <c r="D27" s="69"/>
      <c r="E27" s="69"/>
      <c r="F27" s="14"/>
      <c r="G27" s="14"/>
      <c r="H27" s="14"/>
      <c r="I27" s="58"/>
      <c r="J27" s="58"/>
    </row>
    <row r="28" spans="1:11" x14ac:dyDescent="0.3">
      <c r="A28" s="15" t="s">
        <v>58</v>
      </c>
      <c r="B28" s="70">
        <v>7651747.632960299</v>
      </c>
      <c r="C28" s="70">
        <v>8347628.4120996296</v>
      </c>
      <c r="D28" s="71">
        <v>100</v>
      </c>
      <c r="E28" s="71">
        <v>9.0944031680003157</v>
      </c>
      <c r="F28" s="70"/>
      <c r="G28" s="70">
        <v>6139618.4643654004</v>
      </c>
      <c r="H28" s="70">
        <v>6736518.6765940636</v>
      </c>
      <c r="I28" s="72">
        <v>100</v>
      </c>
      <c r="J28" s="72">
        <v>9.7221059532134912</v>
      </c>
      <c r="K28" s="52"/>
    </row>
    <row r="29" spans="1:11" x14ac:dyDescent="0.3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1" spans="1:11" x14ac:dyDescent="0.3">
      <c r="A31" s="53" t="s">
        <v>65</v>
      </c>
      <c r="D31" s="58"/>
      <c r="I31" s="58"/>
      <c r="J31" s="58"/>
    </row>
    <row r="32" spans="1:11" x14ac:dyDescent="0.3">
      <c r="I32" s="58"/>
      <c r="J32" s="58"/>
    </row>
  </sheetData>
  <mergeCells count="2">
    <mergeCell ref="B4:E4"/>
    <mergeCell ref="G4:J4"/>
  </mergeCells>
  <pageMargins left="0.75" right="0.75" top="1" bottom="1" header="0.5" footer="0.5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"/>
  <sheetViews>
    <sheetView zoomScale="80" zoomScaleNormal="80" workbookViewId="0">
      <selection activeCell="A2" sqref="A2"/>
    </sheetView>
  </sheetViews>
  <sheetFormatPr defaultColWidth="8.6328125" defaultRowHeight="13" x14ac:dyDescent="0.3"/>
  <cols>
    <col min="1" max="1" width="10" style="123" customWidth="1"/>
    <col min="2" max="2" width="10.54296875" style="123" customWidth="1"/>
    <col min="3" max="7" width="9.6328125" style="123" customWidth="1"/>
    <col min="8" max="8" width="17" style="123" customWidth="1"/>
    <col min="9" max="16384" width="8.6328125" style="123"/>
  </cols>
  <sheetData>
    <row r="1" spans="1:8" ht="15.75" customHeight="1" x14ac:dyDescent="0.3">
      <c r="A1" s="123" t="s">
        <v>333</v>
      </c>
      <c r="B1" s="287"/>
      <c r="C1" s="287"/>
      <c r="D1" s="287"/>
      <c r="E1" s="287"/>
      <c r="F1" s="287"/>
      <c r="G1" s="287"/>
      <c r="H1" s="287"/>
    </row>
    <row r="2" spans="1:8" ht="15.75" customHeight="1" x14ac:dyDescent="0.3">
      <c r="A2" s="288"/>
      <c r="B2" s="288"/>
      <c r="C2" s="288"/>
      <c r="D2" s="288"/>
      <c r="E2" s="288"/>
      <c r="F2" s="288"/>
      <c r="G2" s="288"/>
      <c r="H2" s="288"/>
    </row>
    <row r="3" spans="1:8" ht="26" x14ac:dyDescent="0.3">
      <c r="A3" s="289"/>
      <c r="B3" s="306" t="s">
        <v>332</v>
      </c>
      <c r="C3" s="307" t="s">
        <v>70</v>
      </c>
      <c r="D3" s="308" t="s">
        <v>71</v>
      </c>
      <c r="E3" s="308" t="s">
        <v>72</v>
      </c>
      <c r="F3" s="308" t="s">
        <v>73</v>
      </c>
      <c r="G3" s="307" t="s">
        <v>74</v>
      </c>
      <c r="H3" s="307" t="s">
        <v>12</v>
      </c>
    </row>
    <row r="4" spans="1:8" x14ac:dyDescent="0.3">
      <c r="A4" s="312" t="s">
        <v>75</v>
      </c>
      <c r="B4" s="123" t="s">
        <v>76</v>
      </c>
      <c r="C4" s="151">
        <v>2.2863723608445294</v>
      </c>
      <c r="D4" s="151">
        <v>4.3178502879078691</v>
      </c>
      <c r="E4" s="151">
        <v>3.6882917466410752</v>
      </c>
      <c r="F4" s="151">
        <v>3.5992322456813817</v>
      </c>
      <c r="G4" s="151">
        <v>4.8491362763915546</v>
      </c>
      <c r="H4" s="151">
        <v>18.740882917466411</v>
      </c>
    </row>
    <row r="5" spans="1:8" x14ac:dyDescent="0.3">
      <c r="A5" s="312"/>
      <c r="B5" s="123" t="s">
        <v>77</v>
      </c>
      <c r="C5" s="151">
        <v>9.4234165067178512</v>
      </c>
      <c r="D5" s="151">
        <v>12.919769673704415</v>
      </c>
      <c r="E5" s="151">
        <v>10.895969289827255</v>
      </c>
      <c r="F5" s="151">
        <v>10.638003838771592</v>
      </c>
      <c r="G5" s="151">
        <v>17.667562380038387</v>
      </c>
      <c r="H5" s="151">
        <v>61.5447216890595</v>
      </c>
    </row>
    <row r="6" spans="1:8" x14ac:dyDescent="0.3">
      <c r="A6" s="312"/>
      <c r="B6" s="123" t="s">
        <v>78</v>
      </c>
      <c r="C6" s="151">
        <v>4.2180422264875244</v>
      </c>
      <c r="D6" s="151">
        <v>4.726295585412668</v>
      </c>
      <c r="E6" s="151">
        <v>3.3504798464491365</v>
      </c>
      <c r="F6" s="151">
        <v>2.7731285988483685</v>
      </c>
      <c r="G6" s="151">
        <v>4.6464491362763916</v>
      </c>
      <c r="H6" s="151">
        <v>19.714395393474089</v>
      </c>
    </row>
    <row r="7" spans="1:8" x14ac:dyDescent="0.3">
      <c r="A7" s="290"/>
      <c r="B7" s="291" t="s">
        <v>12</v>
      </c>
      <c r="C7" s="292">
        <v>15.927831094049905</v>
      </c>
      <c r="D7" s="292">
        <v>21.96391554702495</v>
      </c>
      <c r="E7" s="292">
        <v>17.934740882917467</v>
      </c>
      <c r="F7" s="292">
        <v>17.010364683301344</v>
      </c>
      <c r="G7" s="292">
        <v>27.163147792706333</v>
      </c>
      <c r="H7" s="292">
        <v>100</v>
      </c>
    </row>
    <row r="8" spans="1:8" x14ac:dyDescent="0.3">
      <c r="A8" s="123" t="s">
        <v>30</v>
      </c>
    </row>
  </sheetData>
  <mergeCells count="1">
    <mergeCell ref="A4:A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31"/>
  <sheetViews>
    <sheetView topLeftCell="A6" zoomScale="80" zoomScaleNormal="80" workbookViewId="0">
      <selection activeCell="A7" sqref="A7"/>
    </sheetView>
  </sheetViews>
  <sheetFormatPr defaultColWidth="8.6328125" defaultRowHeight="13" x14ac:dyDescent="0.3"/>
  <cols>
    <col min="1" max="1" width="8.6328125" style="123"/>
    <col min="2" max="2" width="15" style="123" customWidth="1"/>
    <col min="3" max="19" width="11.6328125" style="123" customWidth="1"/>
    <col min="20" max="20" width="11.90625" style="123" customWidth="1"/>
    <col min="21" max="21" width="12.6328125" style="123" customWidth="1"/>
    <col min="22" max="23" width="13.54296875" style="123" customWidth="1"/>
    <col min="24" max="27" width="12.54296875" style="123" customWidth="1"/>
    <col min="28" max="16384" width="8.6328125" style="123"/>
  </cols>
  <sheetData>
    <row r="1" spans="1:20" x14ac:dyDescent="0.3">
      <c r="A1" s="197"/>
      <c r="B1" s="198" t="s">
        <v>67</v>
      </c>
      <c r="C1" s="313" t="s">
        <v>70</v>
      </c>
      <c r="D1" s="314"/>
      <c r="E1" s="315"/>
      <c r="F1" s="313" t="s">
        <v>71</v>
      </c>
      <c r="G1" s="314"/>
      <c r="H1" s="315"/>
      <c r="I1" s="313" t="s">
        <v>72</v>
      </c>
      <c r="J1" s="314"/>
      <c r="K1" s="315"/>
      <c r="L1" s="313" t="s">
        <v>73</v>
      </c>
      <c r="M1" s="314"/>
      <c r="N1" s="315"/>
      <c r="O1" s="313" t="s">
        <v>74</v>
      </c>
      <c r="P1" s="314"/>
      <c r="Q1" s="315"/>
      <c r="R1" s="313" t="s">
        <v>12</v>
      </c>
      <c r="S1" s="314"/>
      <c r="T1" s="315"/>
    </row>
    <row r="2" spans="1:20" x14ac:dyDescent="0.3">
      <c r="A2" s="199"/>
      <c r="B2" s="198"/>
      <c r="C2" s="200" t="s">
        <v>80</v>
      </c>
      <c r="D2" s="200" t="s">
        <v>81</v>
      </c>
      <c r="E2" s="200" t="s">
        <v>82</v>
      </c>
      <c r="F2" s="200" t="s">
        <v>80</v>
      </c>
      <c r="G2" s="200" t="s">
        <v>81</v>
      </c>
      <c r="H2" s="200" t="s">
        <v>82</v>
      </c>
      <c r="I2" s="200" t="s">
        <v>80</v>
      </c>
      <c r="J2" s="200" t="s">
        <v>81</v>
      </c>
      <c r="K2" s="200" t="s">
        <v>82</v>
      </c>
      <c r="L2" s="200" t="s">
        <v>80</v>
      </c>
      <c r="M2" s="200" t="s">
        <v>81</v>
      </c>
      <c r="N2" s="200" t="s">
        <v>82</v>
      </c>
      <c r="O2" s="200" t="s">
        <v>80</v>
      </c>
      <c r="P2" s="200" t="s">
        <v>81</v>
      </c>
      <c r="Q2" s="200" t="s">
        <v>82</v>
      </c>
      <c r="R2" s="200" t="s">
        <v>80</v>
      </c>
      <c r="S2" s="200" t="s">
        <v>81</v>
      </c>
      <c r="T2" s="200" t="s">
        <v>82</v>
      </c>
    </row>
    <row r="3" spans="1:20" x14ac:dyDescent="0.3">
      <c r="A3" s="201"/>
      <c r="B3" s="299" t="s">
        <v>12</v>
      </c>
      <c r="C3" s="300">
        <v>54.051042014933692</v>
      </c>
      <c r="D3" s="300">
        <v>38.950183884988299</v>
      </c>
      <c r="E3" s="300">
        <v>6.9987741000780117</v>
      </c>
      <c r="F3" s="300">
        <v>57.860013649806632</v>
      </c>
      <c r="G3" s="300">
        <v>32.175627511943581</v>
      </c>
      <c r="H3" s="300">
        <v>9.9643588382497921</v>
      </c>
      <c r="I3" s="300">
        <v>52.332321280706594</v>
      </c>
      <c r="J3" s="300">
        <v>35.375839543656269</v>
      </c>
      <c r="K3" s="300">
        <v>12.291839175637133</v>
      </c>
      <c r="L3" s="300">
        <v>46.089737377652874</v>
      </c>
      <c r="M3" s="300">
        <v>40.5562554511096</v>
      </c>
      <c r="N3" s="300">
        <v>13.354007171237523</v>
      </c>
      <c r="O3" s="300">
        <v>44.681490384615387</v>
      </c>
      <c r="P3" s="300">
        <v>40.20432692307692</v>
      </c>
      <c r="Q3" s="300">
        <v>15.114182692307693</v>
      </c>
      <c r="R3" s="300">
        <v>50.608455024338205</v>
      </c>
      <c r="S3" s="300">
        <v>37.437487497499497</v>
      </c>
      <c r="T3" s="300">
        <v>11.954057478162298</v>
      </c>
    </row>
    <row r="5" spans="1:20" x14ac:dyDescent="0.3">
      <c r="D5" s="298">
        <v>100</v>
      </c>
      <c r="G5" s="202">
        <v>100.00000000000001</v>
      </c>
      <c r="J5" s="202">
        <v>100</v>
      </c>
      <c r="M5" s="202">
        <v>100</v>
      </c>
      <c r="P5" s="202">
        <v>100</v>
      </c>
      <c r="S5" s="298">
        <v>100</v>
      </c>
    </row>
    <row r="6" spans="1:20" ht="15.5" x14ac:dyDescent="0.3">
      <c r="A6" s="302" t="s">
        <v>346</v>
      </c>
    </row>
    <row r="29" spans="1:13" x14ac:dyDescent="0.3">
      <c r="M29" s="301"/>
    </row>
    <row r="31" spans="1:13" x14ac:dyDescent="0.3">
      <c r="A31" s="123" t="s">
        <v>30</v>
      </c>
    </row>
  </sheetData>
  <mergeCells count="6">
    <mergeCell ref="R1:T1"/>
    <mergeCell ref="C1:E1"/>
    <mergeCell ref="F1:H1"/>
    <mergeCell ref="I1:K1"/>
    <mergeCell ref="L1:N1"/>
    <mergeCell ref="O1:Q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B65CF-9982-41B8-B6AA-30B29860A144}">
  <dimension ref="A1:T32"/>
  <sheetViews>
    <sheetView topLeftCell="A7" zoomScale="80" zoomScaleNormal="80" workbookViewId="0">
      <selection activeCell="A8" sqref="A8"/>
    </sheetView>
  </sheetViews>
  <sheetFormatPr defaultColWidth="8.6328125" defaultRowHeight="13" x14ac:dyDescent="0.3"/>
  <cols>
    <col min="1" max="1" width="8.6328125" style="123"/>
    <col min="2" max="2" width="15" style="123" customWidth="1"/>
    <col min="3" max="19" width="11.6328125" style="123" customWidth="1"/>
    <col min="20" max="20" width="11.90625" style="123" customWidth="1"/>
    <col min="21" max="21" width="12.6328125" style="123" customWidth="1"/>
    <col min="22" max="23" width="13.54296875" style="123" customWidth="1"/>
    <col min="24" max="27" width="12.54296875" style="123" customWidth="1"/>
    <col min="28" max="16384" width="8.6328125" style="123"/>
  </cols>
  <sheetData>
    <row r="1" spans="1:20" x14ac:dyDescent="0.3">
      <c r="A1" s="197"/>
      <c r="B1" s="198" t="s">
        <v>67</v>
      </c>
      <c r="C1" s="313" t="s">
        <v>70</v>
      </c>
      <c r="D1" s="314"/>
      <c r="E1" s="315"/>
      <c r="F1" s="313" t="s">
        <v>71</v>
      </c>
      <c r="G1" s="314"/>
      <c r="H1" s="315"/>
      <c r="I1" s="313" t="s">
        <v>72</v>
      </c>
      <c r="J1" s="314"/>
      <c r="K1" s="315"/>
      <c r="L1" s="313" t="s">
        <v>73</v>
      </c>
      <c r="M1" s="314"/>
      <c r="N1" s="315"/>
      <c r="O1" s="313" t="s">
        <v>74</v>
      </c>
      <c r="P1" s="314"/>
      <c r="Q1" s="315"/>
      <c r="R1" s="313" t="s">
        <v>12</v>
      </c>
      <c r="S1" s="314"/>
      <c r="T1" s="315"/>
    </row>
    <row r="2" spans="1:20" x14ac:dyDescent="0.3">
      <c r="A2" s="199"/>
      <c r="B2" s="198"/>
      <c r="C2" s="200" t="s">
        <v>80</v>
      </c>
      <c r="D2" s="200" t="s">
        <v>81</v>
      </c>
      <c r="E2" s="200" t="s">
        <v>82</v>
      </c>
      <c r="F2" s="200" t="s">
        <v>80</v>
      </c>
      <c r="G2" s="200" t="s">
        <v>81</v>
      </c>
      <c r="H2" s="200" t="s">
        <v>82</v>
      </c>
      <c r="I2" s="200" t="s">
        <v>80</v>
      </c>
      <c r="J2" s="200" t="s">
        <v>81</v>
      </c>
      <c r="K2" s="200" t="s">
        <v>82</v>
      </c>
      <c r="L2" s="200" t="s">
        <v>80</v>
      </c>
      <c r="M2" s="200" t="s">
        <v>81</v>
      </c>
      <c r="N2" s="200" t="s">
        <v>82</v>
      </c>
      <c r="O2" s="200" t="s">
        <v>80</v>
      </c>
      <c r="P2" s="200" t="s">
        <v>81</v>
      </c>
      <c r="Q2" s="200" t="s">
        <v>82</v>
      </c>
      <c r="R2" s="200" t="s">
        <v>80</v>
      </c>
      <c r="S2" s="200" t="s">
        <v>81</v>
      </c>
      <c r="T2" s="200" t="s">
        <v>82</v>
      </c>
    </row>
    <row r="3" spans="1:20" x14ac:dyDescent="0.3">
      <c r="A3" s="198" t="s">
        <v>66</v>
      </c>
      <c r="B3" s="201" t="s">
        <v>83</v>
      </c>
      <c r="C3" s="204">
        <v>43.381790359602142</v>
      </c>
      <c r="D3" s="204">
        <v>47.43687834736037</v>
      </c>
      <c r="E3" s="204">
        <v>9.1813312930374913</v>
      </c>
      <c r="F3" s="204">
        <v>49.78739853111712</v>
      </c>
      <c r="G3" s="204">
        <v>37.843061461151912</v>
      </c>
      <c r="H3" s="204">
        <v>12.369540007730963</v>
      </c>
      <c r="I3" s="204">
        <v>44.607843137254903</v>
      </c>
      <c r="J3" s="204">
        <v>41.44385026737968</v>
      </c>
      <c r="K3" s="204">
        <v>13.94830659536542</v>
      </c>
      <c r="L3" s="204">
        <v>37.511478420569325</v>
      </c>
      <c r="M3" s="204">
        <v>46.280991735537192</v>
      </c>
      <c r="N3" s="204">
        <v>16.207529843893482</v>
      </c>
      <c r="O3" s="204">
        <v>37.065767284991566</v>
      </c>
      <c r="P3" s="204">
        <v>47.790893760539625</v>
      </c>
      <c r="Q3" s="204">
        <v>15.143338954468803</v>
      </c>
      <c r="R3" s="204">
        <v>42.301214431344739</v>
      </c>
      <c r="S3" s="204">
        <v>43.914546582749757</v>
      </c>
      <c r="T3" s="204">
        <v>13.784238985905507</v>
      </c>
    </row>
    <row r="5" spans="1:20" x14ac:dyDescent="0.3">
      <c r="D5" s="202">
        <v>100</v>
      </c>
      <c r="G5" s="151">
        <v>100</v>
      </c>
      <c r="J5" s="202">
        <v>100.00000000000001</v>
      </c>
      <c r="M5" s="151">
        <v>100</v>
      </c>
      <c r="P5" s="202">
        <v>99.999999999999986</v>
      </c>
      <c r="S5" s="202">
        <v>100</v>
      </c>
    </row>
    <row r="7" spans="1:20" ht="15.5" x14ac:dyDescent="0.3">
      <c r="A7" s="302" t="s">
        <v>345</v>
      </c>
    </row>
    <row r="32" spans="1:1" x14ac:dyDescent="0.3">
      <c r="A32" s="203" t="s">
        <v>79</v>
      </c>
    </row>
  </sheetData>
  <mergeCells count="6">
    <mergeCell ref="R1:T1"/>
    <mergeCell ref="C1:E1"/>
    <mergeCell ref="F1:H1"/>
    <mergeCell ref="I1:K1"/>
    <mergeCell ref="L1:N1"/>
    <mergeCell ref="O1:Q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38"/>
  <sheetViews>
    <sheetView topLeftCell="A16" zoomScale="90" zoomScaleNormal="90" workbookViewId="0">
      <selection activeCell="A17" sqref="A17"/>
    </sheetView>
  </sheetViews>
  <sheetFormatPr defaultColWidth="8" defaultRowHeight="13" x14ac:dyDescent="0.3"/>
  <cols>
    <col min="1" max="1" width="39.08984375" style="75" customWidth="1"/>
    <col min="2" max="4" width="14.453125" style="75" customWidth="1"/>
    <col min="5" max="5" width="10.6328125" style="75" customWidth="1"/>
    <col min="6" max="6" width="12.453125" style="75" customWidth="1"/>
    <col min="7" max="17" width="10.6328125" style="75" customWidth="1"/>
    <col min="18" max="16384" width="8" style="75"/>
  </cols>
  <sheetData>
    <row r="1" spans="1:6" x14ac:dyDescent="0.3">
      <c r="A1" s="73" t="s">
        <v>84</v>
      </c>
      <c r="B1" s="74"/>
      <c r="C1" s="74"/>
      <c r="D1" s="74"/>
    </row>
    <row r="2" spans="1:6" x14ac:dyDescent="0.3">
      <c r="A2" s="76"/>
      <c r="B2" s="77">
        <v>1990</v>
      </c>
      <c r="C2" s="77">
        <v>2000</v>
      </c>
      <c r="D2" s="77">
        <v>2010</v>
      </c>
      <c r="E2" s="77">
        <v>2020</v>
      </c>
    </row>
    <row r="3" spans="1:6" x14ac:dyDescent="0.3">
      <c r="A3" s="75" t="s">
        <v>85</v>
      </c>
      <c r="B3" s="75">
        <v>1662.085</v>
      </c>
      <c r="C3" s="75">
        <v>1229.6279999999999</v>
      </c>
      <c r="D3" s="75">
        <v>540.26900000000001</v>
      </c>
      <c r="E3" s="75">
        <v>312.16800000000001</v>
      </c>
    </row>
    <row r="4" spans="1:6" s="80" customFormat="1" x14ac:dyDescent="0.3">
      <c r="A4" s="78" t="s">
        <v>86</v>
      </c>
      <c r="B4" s="79">
        <v>0.54975054112267741</v>
      </c>
      <c r="C4" s="79">
        <v>0.5131416524153749</v>
      </c>
      <c r="D4" s="79">
        <v>0.33331749835275071</v>
      </c>
      <c r="E4" s="79">
        <v>0.27550000000000002</v>
      </c>
    </row>
    <row r="5" spans="1:6" x14ac:dyDescent="0.3">
      <c r="A5" s="75" t="s">
        <v>87</v>
      </c>
      <c r="B5" s="75">
        <v>46.682000000000002</v>
      </c>
      <c r="C5" s="75">
        <v>25.923999999999999</v>
      </c>
      <c r="D5" s="75">
        <v>18.437999999999999</v>
      </c>
      <c r="E5" s="75">
        <v>11.006</v>
      </c>
    </row>
    <row r="6" spans="1:6" s="80" customFormat="1" x14ac:dyDescent="0.3">
      <c r="A6" s="78" t="s">
        <v>88</v>
      </c>
      <c r="B6" s="79">
        <v>1.5440518842711909E-2</v>
      </c>
      <c r="C6" s="79">
        <v>1.0818462329433112E-2</v>
      </c>
      <c r="D6" s="79">
        <v>1.1375274233072819E-2</v>
      </c>
      <c r="E6" s="79">
        <v>9.7000000000000003E-3</v>
      </c>
      <c r="F6" s="79"/>
    </row>
    <row r="7" spans="1:6" x14ac:dyDescent="0.3">
      <c r="A7" s="81"/>
      <c r="B7" s="74"/>
      <c r="C7" s="74"/>
      <c r="D7" s="74"/>
      <c r="E7" s="82"/>
      <c r="F7" s="62"/>
    </row>
    <row r="8" spans="1:6" x14ac:dyDescent="0.3">
      <c r="A8" s="78"/>
      <c r="E8" s="62"/>
    </row>
    <row r="9" spans="1:6" x14ac:dyDescent="0.3">
      <c r="A9" s="83" t="s">
        <v>89</v>
      </c>
      <c r="E9" s="62"/>
      <c r="F9" s="62"/>
    </row>
    <row r="10" spans="1:6" x14ac:dyDescent="0.3">
      <c r="A10" s="84"/>
      <c r="B10" s="85"/>
      <c r="C10" s="85"/>
      <c r="D10" s="85"/>
    </row>
    <row r="14" spans="1:6" x14ac:dyDescent="0.3">
      <c r="B14" s="86"/>
      <c r="C14" s="86"/>
      <c r="D14" s="86"/>
      <c r="E14" s="86"/>
    </row>
    <row r="15" spans="1:6" x14ac:dyDescent="0.3">
      <c r="B15" s="86"/>
      <c r="C15" s="86"/>
      <c r="D15" s="86"/>
      <c r="E15" s="86"/>
    </row>
    <row r="16" spans="1:6" x14ac:dyDescent="0.3">
      <c r="A16" s="75" t="s">
        <v>342</v>
      </c>
    </row>
    <row r="38" spans="1:1" x14ac:dyDescent="0.3">
      <c r="A38" s="75" t="s">
        <v>347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6"/>
  <sheetViews>
    <sheetView zoomScale="80" zoomScaleNormal="80" workbookViewId="0">
      <selection activeCell="A2" sqref="A2"/>
    </sheetView>
  </sheetViews>
  <sheetFormatPr defaultColWidth="11.90625" defaultRowHeight="13" x14ac:dyDescent="0.3"/>
  <cols>
    <col min="1" max="1" width="36.54296875" style="87" customWidth="1"/>
    <col min="2" max="2" width="9.90625" style="87" customWidth="1"/>
    <col min="3" max="3" width="13.90625" style="87" customWidth="1"/>
    <col min="4" max="4" width="2.54296875" style="87" customWidth="1"/>
    <col min="5" max="5" width="9.90625" style="87" customWidth="1"/>
    <col min="6" max="6" width="13" style="87" customWidth="1"/>
    <col min="7" max="16384" width="11.90625" style="87"/>
  </cols>
  <sheetData>
    <row r="1" spans="1:6" x14ac:dyDescent="0.3">
      <c r="A1" s="73" t="s">
        <v>348</v>
      </c>
    </row>
    <row r="2" spans="1:6" x14ac:dyDescent="0.3">
      <c r="A2" s="89"/>
      <c r="B2" s="90"/>
      <c r="C2" s="90"/>
      <c r="D2" s="90"/>
      <c r="E2" s="90"/>
      <c r="F2" s="90"/>
    </row>
    <row r="3" spans="1:6" ht="34.5" customHeight="1" x14ac:dyDescent="0.3">
      <c r="B3" s="316" t="s">
        <v>85</v>
      </c>
      <c r="C3" s="316"/>
      <c r="D3" s="91"/>
      <c r="E3" s="316" t="s">
        <v>87</v>
      </c>
      <c r="F3" s="316"/>
    </row>
    <row r="4" spans="1:6" ht="38.25" customHeight="1" x14ac:dyDescent="0.3">
      <c r="A4" s="90"/>
      <c r="B4" s="206" t="s">
        <v>90</v>
      </c>
      <c r="C4" s="206" t="s">
        <v>91</v>
      </c>
      <c r="D4" s="206"/>
      <c r="E4" s="206" t="s">
        <v>90</v>
      </c>
      <c r="F4" s="206" t="s">
        <v>91</v>
      </c>
    </row>
    <row r="5" spans="1:6" x14ac:dyDescent="0.3">
      <c r="B5" s="317" t="s">
        <v>92</v>
      </c>
      <c r="C5" s="317"/>
      <c r="D5" s="317"/>
      <c r="E5" s="317"/>
      <c r="F5" s="317"/>
    </row>
    <row r="6" spans="1:6" x14ac:dyDescent="0.3">
      <c r="A6" s="171" t="s">
        <v>151</v>
      </c>
      <c r="B6" s="92">
        <v>152029</v>
      </c>
      <c r="C6" s="93">
        <v>21.470996848957153</v>
      </c>
      <c r="D6" s="92"/>
      <c r="E6" s="92">
        <v>1769</v>
      </c>
      <c r="F6" s="93">
        <v>0.24352370122987041</v>
      </c>
    </row>
    <row r="7" spans="1:6" x14ac:dyDescent="0.3">
      <c r="A7" s="87" t="s">
        <v>93</v>
      </c>
      <c r="B7" s="95">
        <v>55801</v>
      </c>
      <c r="C7" s="96">
        <v>34.841871936561461</v>
      </c>
      <c r="D7" s="95"/>
      <c r="E7" s="95">
        <v>1373</v>
      </c>
      <c r="F7" s="96">
        <v>0.85729449595704166</v>
      </c>
    </row>
    <row r="8" spans="1:6" x14ac:dyDescent="0.3">
      <c r="A8" s="87" t="s">
        <v>94</v>
      </c>
      <c r="B8" s="95">
        <v>45236</v>
      </c>
      <c r="C8" s="96">
        <v>41.29142971894882</v>
      </c>
      <c r="D8" s="95"/>
      <c r="E8" s="95">
        <v>1917</v>
      </c>
      <c r="F8" s="96">
        <v>1.7498379779650033</v>
      </c>
    </row>
    <row r="9" spans="1:6" x14ac:dyDescent="0.3">
      <c r="A9" s="87" t="s">
        <v>95</v>
      </c>
      <c r="B9" s="95">
        <v>38562</v>
      </c>
      <c r="C9" s="96">
        <v>44.693501466139708</v>
      </c>
      <c r="D9" s="95"/>
      <c r="E9" s="95">
        <v>2993</v>
      </c>
      <c r="F9" s="96">
        <v>3.4688981351630135</v>
      </c>
    </row>
    <row r="10" spans="1:6" x14ac:dyDescent="0.3">
      <c r="A10" s="87" t="s">
        <v>96</v>
      </c>
      <c r="B10" s="95">
        <v>13509</v>
      </c>
      <c r="C10" s="96">
        <v>41.601995565410199</v>
      </c>
      <c r="D10" s="95"/>
      <c r="E10" s="95">
        <v>1797</v>
      </c>
      <c r="F10" s="96">
        <v>5.5339985218034</v>
      </c>
    </row>
    <row r="11" spans="1:6" x14ac:dyDescent="0.3">
      <c r="A11" s="87" t="s">
        <v>97</v>
      </c>
      <c r="B11" s="95">
        <v>7031</v>
      </c>
      <c r="C11" s="96">
        <v>38.787444144094444</v>
      </c>
      <c r="D11" s="95"/>
      <c r="E11" s="95">
        <v>1157</v>
      </c>
      <c r="F11" s="96">
        <v>6.3827439730788331</v>
      </c>
    </row>
    <row r="12" spans="1:6" x14ac:dyDescent="0.3">
      <c r="A12" s="88"/>
      <c r="B12" s="88"/>
      <c r="C12" s="97"/>
      <c r="D12" s="88"/>
      <c r="E12" s="94"/>
      <c r="F12" s="98"/>
    </row>
    <row r="13" spans="1:6" x14ac:dyDescent="0.3">
      <c r="B13" s="318" t="s">
        <v>98</v>
      </c>
      <c r="C13" s="318"/>
      <c r="D13" s="318"/>
      <c r="E13" s="318"/>
      <c r="F13" s="318"/>
    </row>
    <row r="14" spans="1:6" x14ac:dyDescent="0.3">
      <c r="A14" s="87" t="s">
        <v>99</v>
      </c>
      <c r="B14" s="95">
        <v>142500</v>
      </c>
      <c r="C14" s="96">
        <v>46.220313584555605</v>
      </c>
      <c r="D14" s="99"/>
      <c r="E14" s="75">
        <v>4618</v>
      </c>
      <c r="F14" s="100">
        <v>1.4978625132173877</v>
      </c>
    </row>
    <row r="15" spans="1:6" x14ac:dyDescent="0.3">
      <c r="A15" s="87" t="s">
        <v>100</v>
      </c>
      <c r="B15" s="95">
        <v>4363</v>
      </c>
      <c r="C15" s="96">
        <v>15.638553353166781</v>
      </c>
      <c r="D15" s="99"/>
      <c r="E15" s="75">
        <v>414</v>
      </c>
      <c r="F15" s="100">
        <v>1.4839241549876341</v>
      </c>
    </row>
    <row r="16" spans="1:6" x14ac:dyDescent="0.3">
      <c r="A16" s="87" t="s">
        <v>101</v>
      </c>
      <c r="B16" s="95">
        <v>95656</v>
      </c>
      <c r="C16" s="96">
        <v>17.908413524544127</v>
      </c>
      <c r="D16" s="99"/>
      <c r="E16" s="75">
        <v>2717</v>
      </c>
      <c r="F16" s="100">
        <v>0.50866813943909839</v>
      </c>
    </row>
    <row r="17" spans="1:6" x14ac:dyDescent="0.3">
      <c r="A17" s="87" t="s">
        <v>102</v>
      </c>
      <c r="B17" s="95">
        <v>21981</v>
      </c>
      <c r="C17" s="96">
        <v>22.474081344702778</v>
      </c>
      <c r="D17" s="99"/>
      <c r="E17" s="75">
        <v>1416</v>
      </c>
      <c r="F17" s="100">
        <v>1.4477639408625238</v>
      </c>
    </row>
    <row r="18" spans="1:6" x14ac:dyDescent="0.3">
      <c r="A18" s="87" t="s">
        <v>103</v>
      </c>
      <c r="B18" s="95">
        <v>4555</v>
      </c>
      <c r="C18" s="96">
        <v>32.746225736879943</v>
      </c>
      <c r="D18" s="99"/>
      <c r="E18" s="75">
        <v>161</v>
      </c>
      <c r="F18" s="100">
        <v>1.1574406901509706</v>
      </c>
    </row>
    <row r="19" spans="1:6" x14ac:dyDescent="0.3">
      <c r="A19" s="87" t="s">
        <v>104</v>
      </c>
      <c r="B19" s="95">
        <v>28363</v>
      </c>
      <c r="C19" s="96">
        <v>33.830721152699255</v>
      </c>
      <c r="D19" s="99"/>
      <c r="E19" s="75">
        <v>910</v>
      </c>
      <c r="F19" s="100">
        <v>1.085426656170233</v>
      </c>
    </row>
    <row r="20" spans="1:6" x14ac:dyDescent="0.3">
      <c r="A20" s="87" t="s">
        <v>105</v>
      </c>
      <c r="B20" s="95">
        <v>1373</v>
      </c>
      <c r="C20" s="96">
        <v>24.318101310662417</v>
      </c>
      <c r="D20" s="99"/>
      <c r="E20" s="75">
        <v>87</v>
      </c>
      <c r="F20" s="100">
        <v>1.5409139213602552</v>
      </c>
    </row>
    <row r="21" spans="1:6" x14ac:dyDescent="0.3">
      <c r="A21" s="87" t="s">
        <v>106</v>
      </c>
      <c r="B21" s="95">
        <v>9994</v>
      </c>
      <c r="C21" s="96">
        <v>23.005916070072054</v>
      </c>
      <c r="D21" s="99"/>
      <c r="E21" s="75">
        <v>657</v>
      </c>
      <c r="F21" s="100">
        <v>1.5123961234778205</v>
      </c>
    </row>
    <row r="22" spans="1:6" x14ac:dyDescent="0.3">
      <c r="A22" s="87" t="s">
        <v>107</v>
      </c>
      <c r="B22" s="95">
        <v>3383</v>
      </c>
      <c r="C22" s="96">
        <v>18.773584905660378</v>
      </c>
      <c r="D22" s="99"/>
      <c r="E22" s="75">
        <v>26</v>
      </c>
      <c r="F22" s="100">
        <v>0.14428412874583796</v>
      </c>
    </row>
    <row r="23" spans="1:6" x14ac:dyDescent="0.3">
      <c r="B23" s="75"/>
      <c r="C23" s="96"/>
      <c r="D23" s="99"/>
      <c r="E23" s="75"/>
      <c r="F23" s="100"/>
    </row>
    <row r="24" spans="1:6" s="101" customFormat="1" x14ac:dyDescent="0.3">
      <c r="A24" s="101" t="s">
        <v>12</v>
      </c>
      <c r="B24" s="33">
        <v>312168</v>
      </c>
      <c r="C24" s="102">
        <v>27.552193015747488</v>
      </c>
      <c r="D24" s="33"/>
      <c r="E24" s="33">
        <v>11006</v>
      </c>
      <c r="F24" s="102">
        <v>0.97139820971821855</v>
      </c>
    </row>
    <row r="25" spans="1:6" x14ac:dyDescent="0.3">
      <c r="A25" s="90"/>
      <c r="B25" s="90"/>
      <c r="C25" s="90"/>
      <c r="D25" s="90"/>
      <c r="E25" s="103"/>
      <c r="F25" s="90"/>
    </row>
    <row r="26" spans="1:6" x14ac:dyDescent="0.3">
      <c r="A26" s="83" t="s">
        <v>108</v>
      </c>
      <c r="B26" s="104"/>
      <c r="C26" s="104"/>
      <c r="D26" s="104"/>
    </row>
  </sheetData>
  <mergeCells count="4">
    <mergeCell ref="B3:C3"/>
    <mergeCell ref="E3:F3"/>
    <mergeCell ref="B5:F5"/>
    <mergeCell ref="B13:F13"/>
  </mergeCells>
  <printOptions gridLines="1"/>
  <pageMargins left="0.74803149606299213" right="0.74803149606299213" top="0.98425196850393704" bottom="0.98425196850393704" header="0.51181102362204722" footer="0.51181102362204722"/>
  <pageSetup paperSize="8" scale="8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25"/>
  <sheetViews>
    <sheetView topLeftCell="A6" zoomScale="90" zoomScaleNormal="90" workbookViewId="0">
      <selection activeCell="A7" sqref="A7"/>
    </sheetView>
  </sheetViews>
  <sheetFormatPr defaultColWidth="11.90625" defaultRowHeight="13" x14ac:dyDescent="0.3"/>
  <cols>
    <col min="1" max="1" width="36.54296875" style="87" customWidth="1"/>
    <col min="2" max="2" width="9.90625" style="87" customWidth="1"/>
    <col min="3" max="3" width="8" style="87" customWidth="1"/>
    <col min="4" max="4" width="2.54296875" style="87" customWidth="1"/>
    <col min="5" max="16384" width="11.90625" style="87"/>
  </cols>
  <sheetData>
    <row r="1" spans="1:2" x14ac:dyDescent="0.3">
      <c r="B1" s="150" t="s">
        <v>109</v>
      </c>
    </row>
    <row r="2" spans="1:2" x14ac:dyDescent="0.3">
      <c r="A2" s="87" t="s">
        <v>110</v>
      </c>
      <c r="B2" s="150">
        <v>34664</v>
      </c>
    </row>
    <row r="3" spans="1:2" x14ac:dyDescent="0.3">
      <c r="A3" s="87" t="s">
        <v>111</v>
      </c>
      <c r="B3" s="150">
        <v>139409</v>
      </c>
    </row>
    <row r="4" spans="1:2" x14ac:dyDescent="0.3">
      <c r="A4" s="87" t="s">
        <v>112</v>
      </c>
      <c r="B4" s="150">
        <v>138095</v>
      </c>
    </row>
    <row r="6" spans="1:2" x14ac:dyDescent="0.3">
      <c r="A6" s="87" t="s">
        <v>328</v>
      </c>
      <c r="B6" s="150"/>
    </row>
    <row r="25" spans="1:1" x14ac:dyDescent="0.3">
      <c r="A25" s="83" t="s">
        <v>329</v>
      </c>
    </row>
  </sheetData>
  <pageMargins left="0.75" right="0.75" top="1" bottom="1" header="0.5" footer="0.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26</vt:i4>
      </vt:variant>
      <vt:variant>
        <vt:lpstr>Intervalli denominati</vt:lpstr>
      </vt:variant>
      <vt:variant>
        <vt:i4>2</vt:i4>
      </vt:variant>
    </vt:vector>
  </HeadingPairs>
  <TitlesOfParts>
    <vt:vector size="28" baseType="lpstr">
      <vt:lpstr>t1</vt:lpstr>
      <vt:lpstr>f1</vt:lpstr>
      <vt:lpstr>t2</vt:lpstr>
      <vt:lpstr>t3</vt:lpstr>
      <vt:lpstr>f2</vt:lpstr>
      <vt:lpstr>f3</vt:lpstr>
      <vt:lpstr>f4</vt:lpstr>
      <vt:lpstr>t4</vt:lpstr>
      <vt:lpstr>f5</vt:lpstr>
      <vt:lpstr>t5</vt:lpstr>
      <vt:lpstr>t6</vt:lpstr>
      <vt:lpstr>f6</vt:lpstr>
      <vt:lpstr>t7</vt:lpstr>
      <vt:lpstr>f7</vt:lpstr>
      <vt:lpstr>t8</vt:lpstr>
      <vt:lpstr>t9</vt:lpstr>
      <vt:lpstr>f8</vt:lpstr>
      <vt:lpstr>f9</vt:lpstr>
      <vt:lpstr>f10</vt:lpstr>
      <vt:lpstr>f11</vt:lpstr>
      <vt:lpstr>f12</vt:lpstr>
      <vt:lpstr>f13</vt:lpstr>
      <vt:lpstr>t10</vt:lpstr>
      <vt:lpstr>t11</vt:lpstr>
      <vt:lpstr>t12</vt:lpstr>
      <vt:lpstr>t13</vt:lpstr>
      <vt:lpstr>'f7'!_ftnref1</vt:lpstr>
      <vt:lpstr>'t4'!Area_stampa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Amato</dc:creator>
  <cp:keywords/>
  <dc:description/>
  <cp:lastModifiedBy>Marco Amato (CREA-PB)</cp:lastModifiedBy>
  <cp:revision/>
  <dcterms:created xsi:type="dcterms:W3CDTF">2022-10-26T11:26:39Z</dcterms:created>
  <dcterms:modified xsi:type="dcterms:W3CDTF">2024-12-18T14:47:13Z</dcterms:modified>
  <cp:category/>
  <cp:contentStatus/>
</cp:coreProperties>
</file>